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308"/>
  <workbookPr autoCompressPictures="0"/>
  <bookViews>
    <workbookView xWindow="0" yWindow="0" windowWidth="23900" windowHeight="12800" tabRatio="801" firstSheet="4" activeTab="9"/>
  </bookViews>
  <sheets>
    <sheet name="Antededentes Institucionales" sheetId="1" r:id="rId1"/>
    <sheet name="Capacidad Gestora Institucional" sheetId="18" r:id="rId2"/>
    <sheet name="Nivel y ámbito de prevención" sheetId="9" r:id="rId3"/>
    <sheet name="Justificación y Objetivos" sheetId="2" r:id="rId4"/>
    <sheet name="Objetivos y Metas" sheetId="3" r:id="rId5"/>
    <sheet name="Actividades y Cronograma" sheetId="5" r:id="rId6"/>
    <sheet name="Actividades e Indicadores" sheetId="4" r:id="rId7"/>
    <sheet name="Metas y Personal" sheetId="6" r:id="rId8"/>
    <sheet name="Sostenibilidad" sheetId="7" r:id="rId9"/>
    <sheet name="Caratula" sheetId="8" r:id="rId10"/>
    <sheet name="Monitoreo de Actividades" sheetId="10" state="hidden" r:id="rId11"/>
    <sheet name="Monitoreo Act 1T" sheetId="11" state="hidden" r:id="rId12"/>
    <sheet name="Monitoreo Act 2T" sheetId="13" state="hidden" r:id="rId13"/>
    <sheet name="Monitoreo Act 3T" sheetId="14" state="hidden" r:id="rId14"/>
    <sheet name="Monitoreo Act 4T" sheetId="15" state="hidden" r:id="rId15"/>
    <sheet name="Monitoreo Act 5T" sheetId="16" state="hidden" r:id="rId16"/>
    <sheet name="Monitoreo Act 6T" sheetId="17" state="hidden" r:id="rId17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8" l="1"/>
  <c r="D24" i="18"/>
  <c r="D18" i="18"/>
  <c r="D19" i="18"/>
  <c r="D20" i="18"/>
  <c r="E20" i="18"/>
  <c r="C33" i="18"/>
  <c r="D37" i="18"/>
  <c r="D31" i="18"/>
  <c r="D32" i="18"/>
  <c r="D33" i="18"/>
  <c r="E33" i="18"/>
  <c r="D41" i="18"/>
  <c r="C46" i="18"/>
  <c r="C45" i="18"/>
  <c r="C7" i="18"/>
  <c r="D6" i="18"/>
  <c r="A2" i="18"/>
  <c r="D40" i="18"/>
  <c r="D39" i="18"/>
  <c r="D38" i="18"/>
  <c r="D11" i="18"/>
  <c r="D15" i="18"/>
  <c r="D12" i="18"/>
  <c r="D14" i="18"/>
  <c r="D13" i="18"/>
  <c r="D28" i="18"/>
  <c r="D27" i="18"/>
  <c r="D26" i="18"/>
  <c r="D25" i="18"/>
  <c r="D5" i="18"/>
  <c r="D7" i="18"/>
  <c r="C47" i="18"/>
  <c r="D45" i="18"/>
  <c r="Q5" i="11"/>
  <c r="Q5" i="13"/>
  <c r="Q5" i="14"/>
  <c r="Q5" i="15"/>
  <c r="Q5" i="16"/>
  <c r="Q5" i="17"/>
  <c r="R5" i="17"/>
  <c r="Q6" i="11"/>
  <c r="Q6" i="13"/>
  <c r="Q6" i="14"/>
  <c r="Q6" i="15"/>
  <c r="Q6" i="16"/>
  <c r="Q6" i="17"/>
  <c r="R6" i="17"/>
  <c r="Q7" i="11"/>
  <c r="Q7" i="13"/>
  <c r="Q7" i="14"/>
  <c r="Q7" i="15"/>
  <c r="Q7" i="16"/>
  <c r="Q7" i="17"/>
  <c r="R7" i="17"/>
  <c r="Q8" i="11"/>
  <c r="Q8" i="13"/>
  <c r="Q8" i="14"/>
  <c r="Q8" i="15"/>
  <c r="Q8" i="16"/>
  <c r="Q8" i="17"/>
  <c r="R8" i="17"/>
  <c r="Q9" i="11"/>
  <c r="Q9" i="13"/>
  <c r="Q9" i="14"/>
  <c r="Q9" i="15"/>
  <c r="Q9" i="16"/>
  <c r="Q9" i="17"/>
  <c r="R9" i="17"/>
  <c r="Q10" i="11"/>
  <c r="Q10" i="13"/>
  <c r="Q10" i="14"/>
  <c r="Q10" i="15"/>
  <c r="Q10" i="16"/>
  <c r="Q10" i="17"/>
  <c r="R10" i="17"/>
  <c r="Q11" i="11"/>
  <c r="Q11" i="13"/>
  <c r="Q11" i="14"/>
  <c r="Q11" i="15"/>
  <c r="Q11" i="16"/>
  <c r="Q11" i="17"/>
  <c r="R11" i="17"/>
  <c r="Q12" i="11"/>
  <c r="Q12" i="13"/>
  <c r="Q12" i="14"/>
  <c r="Q12" i="15"/>
  <c r="Q12" i="16"/>
  <c r="Q12" i="17"/>
  <c r="R12" i="17"/>
  <c r="Q13" i="11"/>
  <c r="Q13" i="13"/>
  <c r="Q13" i="14"/>
  <c r="Q13" i="15"/>
  <c r="Q13" i="16"/>
  <c r="Q13" i="17"/>
  <c r="R13" i="17"/>
  <c r="Q14" i="11"/>
  <c r="Q14" i="13"/>
  <c r="Q14" i="14"/>
  <c r="Q14" i="15"/>
  <c r="Q14" i="16"/>
  <c r="Q14" i="17"/>
  <c r="R14" i="17"/>
  <c r="Q15" i="11"/>
  <c r="Q15" i="13"/>
  <c r="Q15" i="14"/>
  <c r="Q15" i="15"/>
  <c r="Q15" i="16"/>
  <c r="Q15" i="17"/>
  <c r="R15" i="17"/>
  <c r="Q16" i="11"/>
  <c r="Q16" i="13"/>
  <c r="Q16" i="14"/>
  <c r="Q16" i="15"/>
  <c r="Q16" i="16"/>
  <c r="Q16" i="17"/>
  <c r="R16" i="17"/>
  <c r="Q17" i="11"/>
  <c r="Q17" i="13"/>
  <c r="Q17" i="14"/>
  <c r="Q17" i="15"/>
  <c r="Q17" i="16"/>
  <c r="Q17" i="17"/>
  <c r="R17" i="17"/>
  <c r="Q18" i="11"/>
  <c r="Q18" i="13"/>
  <c r="Q18" i="14"/>
  <c r="Q18" i="15"/>
  <c r="Q18" i="16"/>
  <c r="Q18" i="17"/>
  <c r="R18" i="17"/>
  <c r="Q19" i="11"/>
  <c r="Q19" i="13"/>
  <c r="Q19" i="14"/>
  <c r="Q19" i="15"/>
  <c r="Q19" i="16"/>
  <c r="Q19" i="17"/>
  <c r="R19" i="17"/>
  <c r="Q20" i="11"/>
  <c r="Q20" i="13"/>
  <c r="Q20" i="14"/>
  <c r="Q20" i="15"/>
  <c r="Q20" i="16"/>
  <c r="Q20" i="17"/>
  <c r="R20" i="17"/>
  <c r="Q21" i="11"/>
  <c r="Q21" i="13"/>
  <c r="Q21" i="14"/>
  <c r="Q21" i="15"/>
  <c r="Q21" i="16"/>
  <c r="Q21" i="17"/>
  <c r="R21" i="17"/>
  <c r="Q22" i="11"/>
  <c r="Q22" i="13"/>
  <c r="Q22" i="14"/>
  <c r="Q22" i="15"/>
  <c r="Q22" i="16"/>
  <c r="Q22" i="17"/>
  <c r="R22" i="17"/>
  <c r="Q23" i="11"/>
  <c r="Q23" i="13"/>
  <c r="Q23" i="14"/>
  <c r="Q23" i="15"/>
  <c r="Q23" i="16"/>
  <c r="Q23" i="17"/>
  <c r="R23" i="17"/>
  <c r="Q24" i="11"/>
  <c r="Q24" i="13"/>
  <c r="Q24" i="14"/>
  <c r="Q24" i="15"/>
  <c r="Q24" i="16"/>
  <c r="Q24" i="17"/>
  <c r="R24" i="17"/>
  <c r="Q25" i="11"/>
  <c r="Q25" i="13"/>
  <c r="Q25" i="14"/>
  <c r="Q25" i="15"/>
  <c r="Q25" i="16"/>
  <c r="Q25" i="17"/>
  <c r="R25" i="17"/>
  <c r="Q26" i="11"/>
  <c r="Q26" i="13"/>
  <c r="Q26" i="14"/>
  <c r="Q26" i="15"/>
  <c r="Q26" i="16"/>
  <c r="Q26" i="17"/>
  <c r="R26" i="17"/>
  <c r="Q27" i="11"/>
  <c r="Q27" i="13"/>
  <c r="Q27" i="14"/>
  <c r="Q27" i="15"/>
  <c r="Q27" i="16"/>
  <c r="Q27" i="17"/>
  <c r="R27" i="17"/>
  <c r="Q28" i="11"/>
  <c r="Q28" i="13"/>
  <c r="Q28" i="14"/>
  <c r="Q28" i="15"/>
  <c r="Q28" i="16"/>
  <c r="Q28" i="17"/>
  <c r="R28" i="17"/>
  <c r="Q29" i="11"/>
  <c r="Q29" i="13"/>
  <c r="Q29" i="14"/>
  <c r="Q29" i="15"/>
  <c r="Q29" i="16"/>
  <c r="Q29" i="17"/>
  <c r="R29" i="17"/>
  <c r="Q30" i="11"/>
  <c r="Q30" i="13"/>
  <c r="Q30" i="14"/>
  <c r="Q30" i="15"/>
  <c r="Q30" i="16"/>
  <c r="Q30" i="17"/>
  <c r="R30" i="17"/>
  <c r="Q31" i="11"/>
  <c r="Q31" i="13"/>
  <c r="Q31" i="14"/>
  <c r="Q31" i="15"/>
  <c r="Q31" i="16"/>
  <c r="Q31" i="17"/>
  <c r="R31" i="17"/>
  <c r="Q32" i="11"/>
  <c r="Q32" i="13"/>
  <c r="Q32" i="14"/>
  <c r="Q32" i="15"/>
  <c r="Q32" i="16"/>
  <c r="Q32" i="17"/>
  <c r="O32" i="17"/>
  <c r="S32" i="17"/>
  <c r="R32" i="17"/>
  <c r="Q33" i="11"/>
  <c r="Q33" i="13"/>
  <c r="Q33" i="14"/>
  <c r="Q33" i="15"/>
  <c r="Q33" i="16"/>
  <c r="Q33" i="17"/>
  <c r="R33" i="17"/>
  <c r="Q34" i="11"/>
  <c r="Q34" i="13"/>
  <c r="Q34" i="14"/>
  <c r="Q34" i="15"/>
  <c r="Q34" i="16"/>
  <c r="Q34" i="17"/>
  <c r="O34" i="17"/>
  <c r="S34" i="17"/>
  <c r="R34" i="17"/>
  <c r="Q35" i="11"/>
  <c r="Q35" i="13"/>
  <c r="Q35" i="14"/>
  <c r="Q35" i="15"/>
  <c r="Q35" i="16"/>
  <c r="Q35" i="17"/>
  <c r="R35" i="17"/>
  <c r="Q36" i="11"/>
  <c r="Q36" i="13"/>
  <c r="Q36" i="14"/>
  <c r="Q36" i="15"/>
  <c r="Q36" i="16"/>
  <c r="Q36" i="17"/>
  <c r="O36" i="17"/>
  <c r="S36" i="17"/>
  <c r="R36" i="17"/>
  <c r="Q37" i="11"/>
  <c r="Q37" i="13"/>
  <c r="Q37" i="14"/>
  <c r="Q37" i="15"/>
  <c r="Q37" i="16"/>
  <c r="Q37" i="17"/>
  <c r="R37" i="17"/>
  <c r="Q38" i="11"/>
  <c r="Q38" i="13"/>
  <c r="Q38" i="14"/>
  <c r="Q38" i="15"/>
  <c r="Q38" i="16"/>
  <c r="Q38" i="17"/>
  <c r="O38" i="17"/>
  <c r="S38" i="17"/>
  <c r="R38" i="17"/>
  <c r="R4" i="17"/>
  <c r="Q4" i="11"/>
  <c r="Q4" i="13"/>
  <c r="Q4" i="14"/>
  <c r="Q4" i="15"/>
  <c r="Q4" i="16"/>
  <c r="Q4" i="17"/>
  <c r="L5" i="11"/>
  <c r="L5" i="13"/>
  <c r="L5" i="14"/>
  <c r="L5" i="15"/>
  <c r="L5" i="16"/>
  <c r="L5" i="17"/>
  <c r="M5" i="17"/>
  <c r="L6" i="11"/>
  <c r="L6" i="13"/>
  <c r="L6" i="14"/>
  <c r="L6" i="15"/>
  <c r="L6" i="16"/>
  <c r="L6" i="17"/>
  <c r="M6" i="17"/>
  <c r="L7" i="11"/>
  <c r="L7" i="13"/>
  <c r="L7" i="14"/>
  <c r="L7" i="15"/>
  <c r="L7" i="16"/>
  <c r="L7" i="17"/>
  <c r="M7" i="17"/>
  <c r="L8" i="11"/>
  <c r="L8" i="13"/>
  <c r="L8" i="14"/>
  <c r="L8" i="15"/>
  <c r="L8" i="16"/>
  <c r="L8" i="17"/>
  <c r="M8" i="17"/>
  <c r="L9" i="11"/>
  <c r="L9" i="13"/>
  <c r="L9" i="14"/>
  <c r="L9" i="15"/>
  <c r="L9" i="16"/>
  <c r="L9" i="17"/>
  <c r="M9" i="17"/>
  <c r="L10" i="11"/>
  <c r="L10" i="13"/>
  <c r="L10" i="14"/>
  <c r="L10" i="15"/>
  <c r="L10" i="16"/>
  <c r="L10" i="17"/>
  <c r="M10" i="17"/>
  <c r="L11" i="11"/>
  <c r="L11" i="13"/>
  <c r="L11" i="14"/>
  <c r="L11" i="15"/>
  <c r="L11" i="16"/>
  <c r="L11" i="17"/>
  <c r="M11" i="17"/>
  <c r="L12" i="11"/>
  <c r="L12" i="13"/>
  <c r="L12" i="14"/>
  <c r="L12" i="15"/>
  <c r="L12" i="16"/>
  <c r="L12" i="17"/>
  <c r="M12" i="17"/>
  <c r="L13" i="11"/>
  <c r="L13" i="13"/>
  <c r="L13" i="14"/>
  <c r="L13" i="15"/>
  <c r="L13" i="16"/>
  <c r="L13" i="17"/>
  <c r="M13" i="17"/>
  <c r="L14" i="11"/>
  <c r="L14" i="13"/>
  <c r="L14" i="14"/>
  <c r="L14" i="15"/>
  <c r="L14" i="16"/>
  <c r="L14" i="17"/>
  <c r="M14" i="17"/>
  <c r="L15" i="11"/>
  <c r="L15" i="13"/>
  <c r="L15" i="14"/>
  <c r="L15" i="15"/>
  <c r="L15" i="16"/>
  <c r="L15" i="17"/>
  <c r="M15" i="17"/>
  <c r="L16" i="11"/>
  <c r="L16" i="13"/>
  <c r="L16" i="14"/>
  <c r="L16" i="15"/>
  <c r="L16" i="16"/>
  <c r="L16" i="17"/>
  <c r="M16" i="17"/>
  <c r="L17" i="11"/>
  <c r="L17" i="13"/>
  <c r="L17" i="14"/>
  <c r="L17" i="15"/>
  <c r="L17" i="16"/>
  <c r="L17" i="17"/>
  <c r="M17" i="17"/>
  <c r="L18" i="11"/>
  <c r="L18" i="13"/>
  <c r="L18" i="14"/>
  <c r="L18" i="15"/>
  <c r="L18" i="16"/>
  <c r="L18" i="17"/>
  <c r="M18" i="17"/>
  <c r="L19" i="11"/>
  <c r="L19" i="13"/>
  <c r="L19" i="14"/>
  <c r="L19" i="15"/>
  <c r="L19" i="16"/>
  <c r="L19" i="17"/>
  <c r="M19" i="17"/>
  <c r="L20" i="11"/>
  <c r="L20" i="13"/>
  <c r="L20" i="14"/>
  <c r="L20" i="15"/>
  <c r="L20" i="16"/>
  <c r="L20" i="17"/>
  <c r="M20" i="17"/>
  <c r="L21" i="11"/>
  <c r="L21" i="13"/>
  <c r="L21" i="14"/>
  <c r="L21" i="15"/>
  <c r="L21" i="16"/>
  <c r="L21" i="17"/>
  <c r="M21" i="17"/>
  <c r="L22" i="11"/>
  <c r="L22" i="13"/>
  <c r="L22" i="14"/>
  <c r="L22" i="15"/>
  <c r="L22" i="16"/>
  <c r="L22" i="17"/>
  <c r="M22" i="17"/>
  <c r="L23" i="11"/>
  <c r="L23" i="13"/>
  <c r="L23" i="14"/>
  <c r="L23" i="15"/>
  <c r="L23" i="16"/>
  <c r="L23" i="17"/>
  <c r="M23" i="17"/>
  <c r="L24" i="11"/>
  <c r="L24" i="13"/>
  <c r="L24" i="14"/>
  <c r="L24" i="15"/>
  <c r="L24" i="16"/>
  <c r="L24" i="17"/>
  <c r="M24" i="17"/>
  <c r="L25" i="11"/>
  <c r="L25" i="13"/>
  <c r="L25" i="14"/>
  <c r="L25" i="15"/>
  <c r="L25" i="16"/>
  <c r="L25" i="17"/>
  <c r="M25" i="17"/>
  <c r="L26" i="11"/>
  <c r="L26" i="13"/>
  <c r="L26" i="14"/>
  <c r="L26" i="15"/>
  <c r="L26" i="16"/>
  <c r="L26" i="17"/>
  <c r="M26" i="17"/>
  <c r="L27" i="11"/>
  <c r="L27" i="13"/>
  <c r="L27" i="14"/>
  <c r="L27" i="15"/>
  <c r="L27" i="16"/>
  <c r="L27" i="17"/>
  <c r="M27" i="17"/>
  <c r="L28" i="11"/>
  <c r="L28" i="13"/>
  <c r="L28" i="14"/>
  <c r="L28" i="15"/>
  <c r="L28" i="16"/>
  <c r="L28" i="17"/>
  <c r="M28" i="17"/>
  <c r="L29" i="11"/>
  <c r="L29" i="13"/>
  <c r="L29" i="14"/>
  <c r="L29" i="15"/>
  <c r="L29" i="16"/>
  <c r="L29" i="17"/>
  <c r="M29" i="17"/>
  <c r="L30" i="11"/>
  <c r="L30" i="13"/>
  <c r="L30" i="14"/>
  <c r="L30" i="15"/>
  <c r="L30" i="16"/>
  <c r="L30" i="17"/>
  <c r="M30" i="17"/>
  <c r="L31" i="11"/>
  <c r="L31" i="13"/>
  <c r="L31" i="14"/>
  <c r="L31" i="15"/>
  <c r="L31" i="16"/>
  <c r="L31" i="17"/>
  <c r="J31" i="17"/>
  <c r="N31" i="17"/>
  <c r="M31" i="17"/>
  <c r="L32" i="11"/>
  <c r="L32" i="13"/>
  <c r="L32" i="14"/>
  <c r="L32" i="15"/>
  <c r="L32" i="16"/>
  <c r="L32" i="17"/>
  <c r="M32" i="17"/>
  <c r="L33" i="11"/>
  <c r="L33" i="13"/>
  <c r="L33" i="14"/>
  <c r="L33" i="15"/>
  <c r="L33" i="16"/>
  <c r="L33" i="17"/>
  <c r="M33" i="17"/>
  <c r="L34" i="11"/>
  <c r="L34" i="13"/>
  <c r="L34" i="14"/>
  <c r="L34" i="15"/>
  <c r="L34" i="16"/>
  <c r="L34" i="17"/>
  <c r="M34" i="17"/>
  <c r="L35" i="11"/>
  <c r="L35" i="13"/>
  <c r="L35" i="14"/>
  <c r="L35" i="15"/>
  <c r="L35" i="16"/>
  <c r="L35" i="17"/>
  <c r="M35" i="17"/>
  <c r="L36" i="11"/>
  <c r="L36" i="13"/>
  <c r="L36" i="14"/>
  <c r="L36" i="15"/>
  <c r="L36" i="16"/>
  <c r="L36" i="17"/>
  <c r="M36" i="17"/>
  <c r="L37" i="11"/>
  <c r="L37" i="13"/>
  <c r="L37" i="14"/>
  <c r="L37" i="15"/>
  <c r="L37" i="16"/>
  <c r="L37" i="17"/>
  <c r="M37" i="17"/>
  <c r="L38" i="11"/>
  <c r="L38" i="13"/>
  <c r="L38" i="14"/>
  <c r="L38" i="15"/>
  <c r="L38" i="16"/>
  <c r="L38" i="17"/>
  <c r="M38" i="17"/>
  <c r="M4" i="17"/>
  <c r="L4" i="11"/>
  <c r="L4" i="13"/>
  <c r="L4" i="14"/>
  <c r="L4" i="15"/>
  <c r="L4" i="16"/>
  <c r="L4" i="17"/>
  <c r="E5" i="11"/>
  <c r="E5" i="14"/>
  <c r="E5" i="15"/>
  <c r="E5" i="16"/>
  <c r="E5" i="17"/>
  <c r="E6" i="11"/>
  <c r="E6" i="14"/>
  <c r="E6" i="15"/>
  <c r="E6" i="16"/>
  <c r="E6" i="17"/>
  <c r="E7" i="11"/>
  <c r="E7" i="14"/>
  <c r="E7" i="15"/>
  <c r="E7" i="16"/>
  <c r="E7" i="17"/>
  <c r="E8" i="11"/>
  <c r="E8" i="14"/>
  <c r="E8" i="15"/>
  <c r="E8" i="16"/>
  <c r="E8" i="17"/>
  <c r="E9" i="11"/>
  <c r="E9" i="14"/>
  <c r="E9" i="15"/>
  <c r="E9" i="16"/>
  <c r="E9" i="17"/>
  <c r="E10" i="11"/>
  <c r="E10" i="14"/>
  <c r="E10" i="15"/>
  <c r="E10" i="16"/>
  <c r="E10" i="17"/>
  <c r="E11" i="11"/>
  <c r="E11" i="14"/>
  <c r="E11" i="15"/>
  <c r="E11" i="16"/>
  <c r="E11" i="17"/>
  <c r="E12" i="11"/>
  <c r="E12" i="14"/>
  <c r="E12" i="15"/>
  <c r="E12" i="16"/>
  <c r="E12" i="17"/>
  <c r="E13" i="11"/>
  <c r="E13" i="14"/>
  <c r="E13" i="15"/>
  <c r="E13" i="16"/>
  <c r="E13" i="17"/>
  <c r="E14" i="11"/>
  <c r="E14" i="14"/>
  <c r="E14" i="15"/>
  <c r="E14" i="16"/>
  <c r="E14" i="17"/>
  <c r="E15" i="11"/>
  <c r="E15" i="14"/>
  <c r="E15" i="15"/>
  <c r="E15" i="16"/>
  <c r="E15" i="17"/>
  <c r="E16" i="11"/>
  <c r="E16" i="14"/>
  <c r="E16" i="15"/>
  <c r="E16" i="16"/>
  <c r="E16" i="17"/>
  <c r="E17" i="11"/>
  <c r="E17" i="14"/>
  <c r="E17" i="15"/>
  <c r="E17" i="16"/>
  <c r="E17" i="17"/>
  <c r="E18" i="11"/>
  <c r="E18" i="14"/>
  <c r="E18" i="15"/>
  <c r="E18" i="16"/>
  <c r="E18" i="17"/>
  <c r="E19" i="11"/>
  <c r="E19" i="14"/>
  <c r="E19" i="15"/>
  <c r="E19" i="16"/>
  <c r="E19" i="17"/>
  <c r="E20" i="11"/>
  <c r="E20" i="14"/>
  <c r="E20" i="15"/>
  <c r="E20" i="16"/>
  <c r="E20" i="17"/>
  <c r="E21" i="11"/>
  <c r="E21" i="14"/>
  <c r="E21" i="15"/>
  <c r="E21" i="16"/>
  <c r="E21" i="17"/>
  <c r="E22" i="11"/>
  <c r="E22" i="14"/>
  <c r="E22" i="15"/>
  <c r="E22" i="16"/>
  <c r="E22" i="17"/>
  <c r="E23" i="11"/>
  <c r="E23" i="14"/>
  <c r="E23" i="15"/>
  <c r="E23" i="16"/>
  <c r="E23" i="17"/>
  <c r="E24" i="11"/>
  <c r="E24" i="14"/>
  <c r="E24" i="15"/>
  <c r="E24" i="16"/>
  <c r="E24" i="17"/>
  <c r="E25" i="11"/>
  <c r="E25" i="14"/>
  <c r="E25" i="15"/>
  <c r="E25" i="16"/>
  <c r="E25" i="17"/>
  <c r="E26" i="11"/>
  <c r="E26" i="14"/>
  <c r="E26" i="15"/>
  <c r="E26" i="16"/>
  <c r="E26" i="17"/>
  <c r="E27" i="11"/>
  <c r="E27" i="14"/>
  <c r="E27" i="15"/>
  <c r="E27" i="16"/>
  <c r="E27" i="17"/>
  <c r="E28" i="11"/>
  <c r="E28" i="14"/>
  <c r="E28" i="15"/>
  <c r="E28" i="16"/>
  <c r="E28" i="17"/>
  <c r="E29" i="11"/>
  <c r="E29" i="14"/>
  <c r="E29" i="15"/>
  <c r="E29" i="16"/>
  <c r="E29" i="17"/>
  <c r="E30" i="11"/>
  <c r="E30" i="14"/>
  <c r="E30" i="15"/>
  <c r="E30" i="16"/>
  <c r="E30" i="17"/>
  <c r="E31" i="11"/>
  <c r="E31" i="14"/>
  <c r="E31" i="15"/>
  <c r="E31" i="16"/>
  <c r="E31" i="17"/>
  <c r="E32" i="11"/>
  <c r="E32" i="14"/>
  <c r="E32" i="15"/>
  <c r="E32" i="16"/>
  <c r="E32" i="17"/>
  <c r="E33" i="11"/>
  <c r="E33" i="14"/>
  <c r="E33" i="15"/>
  <c r="E33" i="16"/>
  <c r="E33" i="17"/>
  <c r="E34" i="11"/>
  <c r="E34" i="14"/>
  <c r="E34" i="15"/>
  <c r="E34" i="16"/>
  <c r="E34" i="17"/>
  <c r="E35" i="11"/>
  <c r="E35" i="14"/>
  <c r="E35" i="15"/>
  <c r="E35" i="16"/>
  <c r="E35" i="17"/>
  <c r="E36" i="11"/>
  <c r="E36" i="14"/>
  <c r="E36" i="15"/>
  <c r="E36" i="16"/>
  <c r="E36" i="17"/>
  <c r="E37" i="11"/>
  <c r="E37" i="14"/>
  <c r="E37" i="15"/>
  <c r="E37" i="16"/>
  <c r="E37" i="17"/>
  <c r="E38" i="11"/>
  <c r="E38" i="14"/>
  <c r="E38" i="15"/>
  <c r="E38" i="16"/>
  <c r="E38" i="17"/>
  <c r="E4" i="11"/>
  <c r="E4" i="13"/>
  <c r="E4" i="14"/>
  <c r="E4" i="15"/>
  <c r="E4" i="16"/>
  <c r="E4" i="17"/>
  <c r="J38" i="17"/>
  <c r="N38" i="17"/>
  <c r="O37" i="17"/>
  <c r="S37" i="17"/>
  <c r="J37" i="17"/>
  <c r="N37" i="17"/>
  <c r="J36" i="17"/>
  <c r="N36" i="17"/>
  <c r="O35" i="17"/>
  <c r="S35" i="17"/>
  <c r="J35" i="17"/>
  <c r="N35" i="17"/>
  <c r="J34" i="17"/>
  <c r="N34" i="17"/>
  <c r="O33" i="17"/>
  <c r="S33" i="17"/>
  <c r="J33" i="17"/>
  <c r="N33" i="17"/>
  <c r="J32" i="17"/>
  <c r="N32" i="17"/>
  <c r="O31" i="17"/>
  <c r="S31" i="17"/>
  <c r="O30" i="17"/>
  <c r="S30" i="17"/>
  <c r="J30" i="17"/>
  <c r="N30" i="17"/>
  <c r="O29" i="17"/>
  <c r="S29" i="17"/>
  <c r="J29" i="17"/>
  <c r="N29" i="17"/>
  <c r="O28" i="17"/>
  <c r="S28" i="17"/>
  <c r="J28" i="17"/>
  <c r="N28" i="17"/>
  <c r="O27" i="17"/>
  <c r="S27" i="17"/>
  <c r="J27" i="17"/>
  <c r="N27" i="17"/>
  <c r="O26" i="17"/>
  <c r="S26" i="17"/>
  <c r="J26" i="17"/>
  <c r="N26" i="17"/>
  <c r="O25" i="17"/>
  <c r="S25" i="17"/>
  <c r="J25" i="17"/>
  <c r="N25" i="17"/>
  <c r="O24" i="17"/>
  <c r="S24" i="17"/>
  <c r="J24" i="17"/>
  <c r="N24" i="17"/>
  <c r="O23" i="17"/>
  <c r="S23" i="17"/>
  <c r="J23" i="17"/>
  <c r="N23" i="17"/>
  <c r="O22" i="17"/>
  <c r="S22" i="17"/>
  <c r="J22" i="17"/>
  <c r="N22" i="17"/>
  <c r="O21" i="17"/>
  <c r="S21" i="17"/>
  <c r="J21" i="17"/>
  <c r="N21" i="17"/>
  <c r="O20" i="17"/>
  <c r="S20" i="17"/>
  <c r="J20" i="17"/>
  <c r="N20" i="17"/>
  <c r="O19" i="17"/>
  <c r="S19" i="17"/>
  <c r="J19" i="17"/>
  <c r="N19" i="17"/>
  <c r="O18" i="17"/>
  <c r="S18" i="17"/>
  <c r="J18" i="17"/>
  <c r="N18" i="17"/>
  <c r="O17" i="17"/>
  <c r="S17" i="17"/>
  <c r="J17" i="17"/>
  <c r="N17" i="17"/>
  <c r="O16" i="17"/>
  <c r="S16" i="17"/>
  <c r="J16" i="17"/>
  <c r="N16" i="17"/>
  <c r="O15" i="17"/>
  <c r="S15" i="17"/>
  <c r="J15" i="17"/>
  <c r="N15" i="17"/>
  <c r="O14" i="17"/>
  <c r="S14" i="17"/>
  <c r="J14" i="17"/>
  <c r="N14" i="17"/>
  <c r="O13" i="17"/>
  <c r="S13" i="17"/>
  <c r="J13" i="17"/>
  <c r="N13" i="17"/>
  <c r="O12" i="17"/>
  <c r="S12" i="17"/>
  <c r="J12" i="17"/>
  <c r="N12" i="17"/>
  <c r="O11" i="17"/>
  <c r="S11" i="17"/>
  <c r="J11" i="17"/>
  <c r="N11" i="17"/>
  <c r="O10" i="17"/>
  <c r="S10" i="17"/>
  <c r="J10" i="17"/>
  <c r="N10" i="17"/>
  <c r="O9" i="17"/>
  <c r="S9" i="17"/>
  <c r="J9" i="17"/>
  <c r="N9" i="17"/>
  <c r="O8" i="17"/>
  <c r="S8" i="17"/>
  <c r="J8" i="17"/>
  <c r="N8" i="17"/>
  <c r="O7" i="17"/>
  <c r="S7" i="17"/>
  <c r="J7" i="17"/>
  <c r="N7" i="17"/>
  <c r="O6" i="17"/>
  <c r="S6" i="17"/>
  <c r="J6" i="17"/>
  <c r="N6" i="17"/>
  <c r="O5" i="17"/>
  <c r="S5" i="17"/>
  <c r="J5" i="17"/>
  <c r="N5" i="17"/>
  <c r="O4" i="17"/>
  <c r="S4" i="17"/>
  <c r="J4" i="17"/>
  <c r="N4" i="17"/>
  <c r="R5" i="16"/>
  <c r="O6" i="16"/>
  <c r="S6" i="16"/>
  <c r="R6" i="16"/>
  <c r="R7" i="16"/>
  <c r="O8" i="16"/>
  <c r="S8" i="16"/>
  <c r="R8" i="16"/>
  <c r="R9" i="16"/>
  <c r="R10" i="16"/>
  <c r="R11" i="16"/>
  <c r="O12" i="16"/>
  <c r="S12" i="16"/>
  <c r="R12" i="16"/>
  <c r="R13" i="16"/>
  <c r="O14" i="16"/>
  <c r="S14" i="16"/>
  <c r="R14" i="16"/>
  <c r="R15" i="16"/>
  <c r="O16" i="16"/>
  <c r="S16" i="16"/>
  <c r="R16" i="16"/>
  <c r="R17" i="16"/>
  <c r="R18" i="16"/>
  <c r="R19" i="16"/>
  <c r="O20" i="16"/>
  <c r="S20" i="16"/>
  <c r="R20" i="16"/>
  <c r="R21" i="16"/>
  <c r="O22" i="16"/>
  <c r="S22" i="16"/>
  <c r="R22" i="16"/>
  <c r="R23" i="16"/>
  <c r="O24" i="16"/>
  <c r="S24" i="16"/>
  <c r="R24" i="16"/>
  <c r="R25" i="16"/>
  <c r="R26" i="16"/>
  <c r="R27" i="16"/>
  <c r="O28" i="16"/>
  <c r="S28" i="16"/>
  <c r="R28" i="16"/>
  <c r="R29" i="16"/>
  <c r="O30" i="16"/>
  <c r="S30" i="16"/>
  <c r="R30" i="16"/>
  <c r="R31" i="16"/>
  <c r="O32" i="16"/>
  <c r="S32" i="16"/>
  <c r="R32" i="16"/>
  <c r="R33" i="16"/>
  <c r="R34" i="16"/>
  <c r="R35" i="16"/>
  <c r="O36" i="16"/>
  <c r="S36" i="16"/>
  <c r="R36" i="16"/>
  <c r="R37" i="16"/>
  <c r="O38" i="16"/>
  <c r="S38" i="16"/>
  <c r="R38" i="16"/>
  <c r="R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4" i="16"/>
  <c r="J38" i="16"/>
  <c r="N38" i="16"/>
  <c r="O37" i="16"/>
  <c r="S37" i="16"/>
  <c r="J37" i="16"/>
  <c r="N37" i="16"/>
  <c r="J36" i="16"/>
  <c r="N36" i="16"/>
  <c r="O35" i="16"/>
  <c r="S35" i="16"/>
  <c r="J35" i="16"/>
  <c r="N35" i="16"/>
  <c r="O34" i="16"/>
  <c r="S34" i="16"/>
  <c r="J34" i="16"/>
  <c r="N34" i="16"/>
  <c r="O33" i="16"/>
  <c r="S33" i="16"/>
  <c r="J33" i="16"/>
  <c r="N33" i="16"/>
  <c r="J32" i="16"/>
  <c r="N32" i="16"/>
  <c r="O31" i="16"/>
  <c r="S31" i="16"/>
  <c r="J31" i="16"/>
  <c r="N31" i="16"/>
  <c r="J30" i="16"/>
  <c r="N30" i="16"/>
  <c r="O29" i="16"/>
  <c r="S29" i="16"/>
  <c r="J29" i="16"/>
  <c r="N29" i="16"/>
  <c r="J28" i="16"/>
  <c r="N28" i="16"/>
  <c r="O27" i="16"/>
  <c r="S27" i="16"/>
  <c r="J27" i="16"/>
  <c r="N27" i="16"/>
  <c r="O26" i="16"/>
  <c r="S26" i="16"/>
  <c r="J26" i="16"/>
  <c r="N26" i="16"/>
  <c r="O25" i="16"/>
  <c r="S25" i="16"/>
  <c r="J25" i="16"/>
  <c r="N25" i="16"/>
  <c r="J24" i="16"/>
  <c r="N24" i="16"/>
  <c r="O23" i="16"/>
  <c r="S23" i="16"/>
  <c r="J23" i="16"/>
  <c r="N23" i="16"/>
  <c r="J22" i="16"/>
  <c r="N22" i="16"/>
  <c r="O21" i="16"/>
  <c r="S21" i="16"/>
  <c r="J21" i="16"/>
  <c r="N21" i="16"/>
  <c r="J20" i="16"/>
  <c r="N20" i="16"/>
  <c r="O19" i="16"/>
  <c r="S19" i="16"/>
  <c r="J19" i="16"/>
  <c r="N19" i="16"/>
  <c r="O18" i="16"/>
  <c r="S18" i="16"/>
  <c r="J18" i="16"/>
  <c r="N18" i="16"/>
  <c r="O17" i="16"/>
  <c r="S17" i="16"/>
  <c r="J17" i="16"/>
  <c r="N17" i="16"/>
  <c r="J16" i="16"/>
  <c r="N16" i="16"/>
  <c r="O15" i="16"/>
  <c r="S15" i="16"/>
  <c r="J15" i="16"/>
  <c r="N15" i="16"/>
  <c r="J14" i="16"/>
  <c r="N14" i="16"/>
  <c r="O13" i="16"/>
  <c r="S13" i="16"/>
  <c r="J13" i="16"/>
  <c r="N13" i="16"/>
  <c r="J12" i="16"/>
  <c r="N12" i="16"/>
  <c r="O11" i="16"/>
  <c r="S11" i="16"/>
  <c r="J11" i="16"/>
  <c r="N11" i="16"/>
  <c r="O10" i="16"/>
  <c r="S10" i="16"/>
  <c r="J10" i="16"/>
  <c r="N10" i="16"/>
  <c r="O9" i="16"/>
  <c r="S9" i="16"/>
  <c r="J9" i="16"/>
  <c r="N9" i="16"/>
  <c r="J8" i="16"/>
  <c r="N8" i="16"/>
  <c r="O7" i="16"/>
  <c r="S7" i="16"/>
  <c r="J7" i="16"/>
  <c r="N7" i="16"/>
  <c r="J6" i="16"/>
  <c r="N6" i="16"/>
  <c r="O5" i="16"/>
  <c r="S5" i="16"/>
  <c r="J5" i="16"/>
  <c r="N5" i="16"/>
  <c r="O4" i="16"/>
  <c r="S4" i="16"/>
  <c r="J4" i="16"/>
  <c r="N4" i="16"/>
  <c r="R5" i="15"/>
  <c r="R6" i="15"/>
  <c r="R7" i="15"/>
  <c r="O8" i="15"/>
  <c r="S8" i="15"/>
  <c r="R8" i="15"/>
  <c r="R9" i="15"/>
  <c r="O10" i="15"/>
  <c r="S10" i="15"/>
  <c r="R10" i="15"/>
  <c r="R11" i="15"/>
  <c r="O12" i="15"/>
  <c r="S12" i="15"/>
  <c r="R12" i="15"/>
  <c r="R13" i="15"/>
  <c r="O14" i="15"/>
  <c r="S14" i="15"/>
  <c r="R14" i="15"/>
  <c r="R15" i="15"/>
  <c r="O16" i="15"/>
  <c r="S16" i="15"/>
  <c r="R16" i="15"/>
  <c r="R17" i="15"/>
  <c r="O18" i="15"/>
  <c r="S18" i="15"/>
  <c r="R18" i="15"/>
  <c r="R19" i="15"/>
  <c r="O20" i="15"/>
  <c r="S20" i="15"/>
  <c r="R20" i="15"/>
  <c r="R21" i="15"/>
  <c r="O22" i="15"/>
  <c r="S22" i="15"/>
  <c r="R22" i="15"/>
  <c r="R23" i="15"/>
  <c r="O24" i="15"/>
  <c r="S24" i="15"/>
  <c r="R24" i="15"/>
  <c r="R25" i="15"/>
  <c r="R26" i="15"/>
  <c r="R27" i="15"/>
  <c r="O28" i="15"/>
  <c r="S28" i="15"/>
  <c r="R28" i="15"/>
  <c r="R29" i="15"/>
  <c r="R30" i="15"/>
  <c r="R31" i="15"/>
  <c r="O32" i="15"/>
  <c r="S32" i="15"/>
  <c r="R32" i="15"/>
  <c r="R33" i="15"/>
  <c r="O34" i="15"/>
  <c r="S34" i="15"/>
  <c r="R34" i="15"/>
  <c r="R35" i="15"/>
  <c r="O36" i="15"/>
  <c r="S36" i="15"/>
  <c r="R36" i="15"/>
  <c r="R37" i="15"/>
  <c r="O38" i="15"/>
  <c r="S38" i="15"/>
  <c r="R38" i="15"/>
  <c r="R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4" i="15"/>
  <c r="J38" i="15"/>
  <c r="N38" i="15"/>
  <c r="O37" i="15"/>
  <c r="S37" i="15"/>
  <c r="J37" i="15"/>
  <c r="N37" i="15"/>
  <c r="J36" i="15"/>
  <c r="N36" i="15"/>
  <c r="O35" i="15"/>
  <c r="S35" i="15"/>
  <c r="J35" i="15"/>
  <c r="N35" i="15"/>
  <c r="J34" i="15"/>
  <c r="N34" i="15"/>
  <c r="O33" i="15"/>
  <c r="S33" i="15"/>
  <c r="J33" i="15"/>
  <c r="N33" i="15"/>
  <c r="J32" i="15"/>
  <c r="N32" i="15"/>
  <c r="O31" i="15"/>
  <c r="S31" i="15"/>
  <c r="J31" i="15"/>
  <c r="N31" i="15"/>
  <c r="O30" i="15"/>
  <c r="S30" i="15"/>
  <c r="J30" i="15"/>
  <c r="N30" i="15"/>
  <c r="O29" i="15"/>
  <c r="S29" i="15"/>
  <c r="J29" i="15"/>
  <c r="N29" i="15"/>
  <c r="J28" i="15"/>
  <c r="N28" i="15"/>
  <c r="O27" i="15"/>
  <c r="S27" i="15"/>
  <c r="J27" i="15"/>
  <c r="N27" i="15"/>
  <c r="O26" i="15"/>
  <c r="S26" i="15"/>
  <c r="J26" i="15"/>
  <c r="N26" i="15"/>
  <c r="O25" i="15"/>
  <c r="S25" i="15"/>
  <c r="J25" i="15"/>
  <c r="N25" i="15"/>
  <c r="J24" i="15"/>
  <c r="N24" i="15"/>
  <c r="O23" i="15"/>
  <c r="S23" i="15"/>
  <c r="J23" i="15"/>
  <c r="N23" i="15"/>
  <c r="J22" i="15"/>
  <c r="N22" i="15"/>
  <c r="O21" i="15"/>
  <c r="S21" i="15"/>
  <c r="J21" i="15"/>
  <c r="N21" i="15"/>
  <c r="J20" i="15"/>
  <c r="N20" i="15"/>
  <c r="O19" i="15"/>
  <c r="S19" i="15"/>
  <c r="J19" i="15"/>
  <c r="N19" i="15"/>
  <c r="J18" i="15"/>
  <c r="N18" i="15"/>
  <c r="O17" i="15"/>
  <c r="S17" i="15"/>
  <c r="J17" i="15"/>
  <c r="N17" i="15"/>
  <c r="J16" i="15"/>
  <c r="N16" i="15"/>
  <c r="O15" i="15"/>
  <c r="S15" i="15"/>
  <c r="J15" i="15"/>
  <c r="N15" i="15"/>
  <c r="J14" i="15"/>
  <c r="N14" i="15"/>
  <c r="O13" i="15"/>
  <c r="S13" i="15"/>
  <c r="J13" i="15"/>
  <c r="N13" i="15"/>
  <c r="J12" i="15"/>
  <c r="N12" i="15"/>
  <c r="O11" i="15"/>
  <c r="S11" i="15"/>
  <c r="J11" i="15"/>
  <c r="N11" i="15"/>
  <c r="J10" i="15"/>
  <c r="N10" i="15"/>
  <c r="O9" i="15"/>
  <c r="S9" i="15"/>
  <c r="J9" i="15"/>
  <c r="N9" i="15"/>
  <c r="J8" i="15"/>
  <c r="N8" i="15"/>
  <c r="O7" i="15"/>
  <c r="S7" i="15"/>
  <c r="J7" i="15"/>
  <c r="N7" i="15"/>
  <c r="O6" i="15"/>
  <c r="S6" i="15"/>
  <c r="J6" i="15"/>
  <c r="N6" i="15"/>
  <c r="O5" i="15"/>
  <c r="S5" i="15"/>
  <c r="J5" i="15"/>
  <c r="N5" i="15"/>
  <c r="O4" i="15"/>
  <c r="S4" i="15"/>
  <c r="J4" i="15"/>
  <c r="N4" i="15"/>
  <c r="R5" i="14"/>
  <c r="R6" i="14"/>
  <c r="R7" i="14"/>
  <c r="R8" i="14"/>
  <c r="R9" i="14"/>
  <c r="O10" i="14"/>
  <c r="S10" i="14"/>
  <c r="R10" i="14"/>
  <c r="R11" i="14"/>
  <c r="O12" i="14"/>
  <c r="S12" i="14"/>
  <c r="R12" i="14"/>
  <c r="R13" i="14"/>
  <c r="O14" i="14"/>
  <c r="S14" i="14"/>
  <c r="R14" i="14"/>
  <c r="R15" i="14"/>
  <c r="O16" i="14"/>
  <c r="S16" i="14"/>
  <c r="R16" i="14"/>
  <c r="R17" i="14"/>
  <c r="R18" i="14"/>
  <c r="R19" i="14"/>
  <c r="R20" i="14"/>
  <c r="R21" i="14"/>
  <c r="R22" i="14"/>
  <c r="R23" i="14"/>
  <c r="R24" i="14"/>
  <c r="R25" i="14"/>
  <c r="O26" i="14"/>
  <c r="S26" i="14"/>
  <c r="R26" i="14"/>
  <c r="R27" i="14"/>
  <c r="O28" i="14"/>
  <c r="S28" i="14"/>
  <c r="R28" i="14"/>
  <c r="R29" i="14"/>
  <c r="O30" i="14"/>
  <c r="S30" i="14"/>
  <c r="R30" i="14"/>
  <c r="R31" i="14"/>
  <c r="O32" i="14"/>
  <c r="S32" i="14"/>
  <c r="R32" i="14"/>
  <c r="R33" i="14"/>
  <c r="R34" i="14"/>
  <c r="R35" i="14"/>
  <c r="R36" i="14"/>
  <c r="R37" i="14"/>
  <c r="R38" i="14"/>
  <c r="M5" i="14"/>
  <c r="M6" i="14"/>
  <c r="M7" i="14"/>
  <c r="J8" i="14"/>
  <c r="N8" i="14"/>
  <c r="M8" i="14"/>
  <c r="M9" i="14"/>
  <c r="M10" i="14"/>
  <c r="M11" i="14"/>
  <c r="J12" i="14"/>
  <c r="N12" i="14"/>
  <c r="M12" i="14"/>
  <c r="M13" i="14"/>
  <c r="M14" i="14"/>
  <c r="M15" i="14"/>
  <c r="J16" i="14"/>
  <c r="N16" i="14"/>
  <c r="M16" i="14"/>
  <c r="M17" i="14"/>
  <c r="M18" i="14"/>
  <c r="M19" i="14"/>
  <c r="J20" i="14"/>
  <c r="N20" i="14"/>
  <c r="M20" i="14"/>
  <c r="M21" i="14"/>
  <c r="M22" i="14"/>
  <c r="M23" i="14"/>
  <c r="J24" i="14"/>
  <c r="N24" i="14"/>
  <c r="M24" i="14"/>
  <c r="M25" i="14"/>
  <c r="M26" i="14"/>
  <c r="M27" i="14"/>
  <c r="J28" i="14"/>
  <c r="N28" i="14"/>
  <c r="M28" i="14"/>
  <c r="M29" i="14"/>
  <c r="M30" i="14"/>
  <c r="M31" i="14"/>
  <c r="J32" i="14"/>
  <c r="N32" i="14"/>
  <c r="M32" i="14"/>
  <c r="M33" i="14"/>
  <c r="M34" i="14"/>
  <c r="M35" i="14"/>
  <c r="J36" i="14"/>
  <c r="N36" i="14"/>
  <c r="M36" i="14"/>
  <c r="M37" i="14"/>
  <c r="M38" i="14"/>
  <c r="R4" i="14"/>
  <c r="M4" i="14"/>
  <c r="O38" i="14"/>
  <c r="S38" i="14"/>
  <c r="J38" i="14"/>
  <c r="N38" i="14"/>
  <c r="O37" i="14"/>
  <c r="S37" i="14"/>
  <c r="J37" i="14"/>
  <c r="N37" i="14"/>
  <c r="O36" i="14"/>
  <c r="S36" i="14"/>
  <c r="O35" i="14"/>
  <c r="S35" i="14"/>
  <c r="J35" i="14"/>
  <c r="N35" i="14"/>
  <c r="O34" i="14"/>
  <c r="S34" i="14"/>
  <c r="J34" i="14"/>
  <c r="N34" i="14"/>
  <c r="O33" i="14"/>
  <c r="S33" i="14"/>
  <c r="J33" i="14"/>
  <c r="N33" i="14"/>
  <c r="O31" i="14"/>
  <c r="S31" i="14"/>
  <c r="J31" i="14"/>
  <c r="N31" i="14"/>
  <c r="J30" i="14"/>
  <c r="N30" i="14"/>
  <c r="O29" i="14"/>
  <c r="S29" i="14"/>
  <c r="J29" i="14"/>
  <c r="N29" i="14"/>
  <c r="O27" i="14"/>
  <c r="S27" i="14"/>
  <c r="J27" i="14"/>
  <c r="N27" i="14"/>
  <c r="J26" i="14"/>
  <c r="N26" i="14"/>
  <c r="O25" i="14"/>
  <c r="S25" i="14"/>
  <c r="J25" i="14"/>
  <c r="N25" i="14"/>
  <c r="O24" i="14"/>
  <c r="S24" i="14"/>
  <c r="O23" i="14"/>
  <c r="S23" i="14"/>
  <c r="J23" i="14"/>
  <c r="N23" i="14"/>
  <c r="O22" i="14"/>
  <c r="S22" i="14"/>
  <c r="J22" i="14"/>
  <c r="N22" i="14"/>
  <c r="O21" i="14"/>
  <c r="S21" i="14"/>
  <c r="J21" i="14"/>
  <c r="N21" i="14"/>
  <c r="O20" i="14"/>
  <c r="S20" i="14"/>
  <c r="O19" i="14"/>
  <c r="S19" i="14"/>
  <c r="J19" i="14"/>
  <c r="N19" i="14"/>
  <c r="O18" i="14"/>
  <c r="S18" i="14"/>
  <c r="J18" i="14"/>
  <c r="N18" i="14"/>
  <c r="O17" i="14"/>
  <c r="S17" i="14"/>
  <c r="J17" i="14"/>
  <c r="N17" i="14"/>
  <c r="O15" i="14"/>
  <c r="S15" i="14"/>
  <c r="J15" i="14"/>
  <c r="N15" i="14"/>
  <c r="J14" i="14"/>
  <c r="N14" i="14"/>
  <c r="O13" i="14"/>
  <c r="S13" i="14"/>
  <c r="J13" i="14"/>
  <c r="N13" i="14"/>
  <c r="O11" i="14"/>
  <c r="S11" i="14"/>
  <c r="J11" i="14"/>
  <c r="N11" i="14"/>
  <c r="J10" i="14"/>
  <c r="N10" i="14"/>
  <c r="O9" i="14"/>
  <c r="S9" i="14"/>
  <c r="J9" i="14"/>
  <c r="N9" i="14"/>
  <c r="O8" i="14"/>
  <c r="S8" i="14"/>
  <c r="O7" i="14"/>
  <c r="S7" i="14"/>
  <c r="J7" i="14"/>
  <c r="N7" i="14"/>
  <c r="O6" i="14"/>
  <c r="S6" i="14"/>
  <c r="J6" i="14"/>
  <c r="N6" i="14"/>
  <c r="O5" i="14"/>
  <c r="S5" i="14"/>
  <c r="J5" i="14"/>
  <c r="N5" i="14"/>
  <c r="O4" i="14"/>
  <c r="S4" i="14"/>
  <c r="J4" i="14"/>
  <c r="N4" i="14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4" i="1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4" i="13"/>
  <c r="O20" i="13"/>
  <c r="S20" i="13"/>
  <c r="O23" i="13"/>
  <c r="S23" i="13"/>
  <c r="O24" i="13"/>
  <c r="S24" i="13"/>
  <c r="O28" i="13"/>
  <c r="S28" i="13"/>
  <c r="O31" i="13"/>
  <c r="S31" i="13"/>
  <c r="O32" i="13"/>
  <c r="S32" i="13"/>
  <c r="O36" i="13"/>
  <c r="S36" i="13"/>
  <c r="J12" i="13"/>
  <c r="N12" i="13"/>
  <c r="J16" i="13"/>
  <c r="N16" i="13"/>
  <c r="J20" i="13"/>
  <c r="N20" i="13"/>
  <c r="J24" i="13"/>
  <c r="N24" i="13"/>
  <c r="J28" i="13"/>
  <c r="N28" i="13"/>
  <c r="J36" i="13"/>
  <c r="N36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O38" i="13"/>
  <c r="S38" i="13"/>
  <c r="J38" i="13"/>
  <c r="N38" i="13"/>
  <c r="O37" i="13"/>
  <c r="S37" i="13"/>
  <c r="J37" i="13"/>
  <c r="N37" i="13"/>
  <c r="O35" i="13"/>
  <c r="S35" i="13"/>
  <c r="J35" i="13"/>
  <c r="N35" i="13"/>
  <c r="O34" i="13"/>
  <c r="S34" i="13"/>
  <c r="J34" i="13"/>
  <c r="N34" i="13"/>
  <c r="O33" i="13"/>
  <c r="S33" i="13"/>
  <c r="J33" i="13"/>
  <c r="N33" i="13"/>
  <c r="J32" i="13"/>
  <c r="N32" i="13"/>
  <c r="J31" i="13"/>
  <c r="N31" i="13"/>
  <c r="O30" i="13"/>
  <c r="S30" i="13"/>
  <c r="J30" i="13"/>
  <c r="N30" i="13"/>
  <c r="O29" i="13"/>
  <c r="S29" i="13"/>
  <c r="J29" i="13"/>
  <c r="N29" i="13"/>
  <c r="O27" i="13"/>
  <c r="S27" i="13"/>
  <c r="J27" i="13"/>
  <c r="N27" i="13"/>
  <c r="O26" i="13"/>
  <c r="S26" i="13"/>
  <c r="J26" i="13"/>
  <c r="N26" i="13"/>
  <c r="O25" i="13"/>
  <c r="S25" i="13"/>
  <c r="J25" i="13"/>
  <c r="N25" i="13"/>
  <c r="J23" i="13"/>
  <c r="N23" i="13"/>
  <c r="O22" i="13"/>
  <c r="S22" i="13"/>
  <c r="J22" i="13"/>
  <c r="N22" i="13"/>
  <c r="O21" i="13"/>
  <c r="S21" i="13"/>
  <c r="J21" i="13"/>
  <c r="N21" i="13"/>
  <c r="O19" i="13"/>
  <c r="J19" i="13"/>
  <c r="N19" i="13"/>
  <c r="O18" i="13"/>
  <c r="S18" i="13"/>
  <c r="J18" i="13"/>
  <c r="N18" i="13"/>
  <c r="O17" i="13"/>
  <c r="S17" i="13"/>
  <c r="J17" i="13"/>
  <c r="N17" i="13"/>
  <c r="O16" i="13"/>
  <c r="S16" i="13"/>
  <c r="O15" i="13"/>
  <c r="J15" i="13"/>
  <c r="N15" i="13"/>
  <c r="O14" i="13"/>
  <c r="S14" i="13"/>
  <c r="J14" i="13"/>
  <c r="N14" i="13"/>
  <c r="O13" i="13"/>
  <c r="S13" i="13"/>
  <c r="J13" i="13"/>
  <c r="N13" i="13"/>
  <c r="O12" i="13"/>
  <c r="S12" i="13"/>
  <c r="O11" i="13"/>
  <c r="J11" i="13"/>
  <c r="N11" i="13"/>
  <c r="O10" i="13"/>
  <c r="S10" i="13"/>
  <c r="J10" i="13"/>
  <c r="N10" i="13"/>
  <c r="O9" i="13"/>
  <c r="S9" i="13"/>
  <c r="J9" i="13"/>
  <c r="N9" i="13"/>
  <c r="O8" i="13"/>
  <c r="S8" i="13"/>
  <c r="J8" i="13"/>
  <c r="N8" i="13"/>
  <c r="O7" i="13"/>
  <c r="S7" i="13"/>
  <c r="J7" i="13"/>
  <c r="N7" i="13"/>
  <c r="O6" i="13"/>
  <c r="S6" i="13"/>
  <c r="J6" i="13"/>
  <c r="N6" i="13"/>
  <c r="O5" i="13"/>
  <c r="S5" i="13"/>
  <c r="J5" i="13"/>
  <c r="N5" i="13"/>
  <c r="O4" i="13"/>
  <c r="S4" i="13"/>
  <c r="J4" i="13"/>
  <c r="N4" i="13"/>
  <c r="O5" i="11"/>
  <c r="S5" i="11"/>
  <c r="O6" i="11"/>
  <c r="S6" i="11"/>
  <c r="O7" i="11"/>
  <c r="S7" i="11"/>
  <c r="O8" i="11"/>
  <c r="O9" i="11"/>
  <c r="S9" i="11"/>
  <c r="O10" i="11"/>
  <c r="S10" i="11"/>
  <c r="O11" i="11"/>
  <c r="S11" i="11"/>
  <c r="O12" i="11"/>
  <c r="O13" i="11"/>
  <c r="S13" i="11"/>
  <c r="O14" i="11"/>
  <c r="S14" i="11"/>
  <c r="O15" i="11"/>
  <c r="S15" i="11"/>
  <c r="O16" i="11"/>
  <c r="O17" i="11"/>
  <c r="S17" i="11"/>
  <c r="O18" i="11"/>
  <c r="S18" i="11"/>
  <c r="O19" i="11"/>
  <c r="S19" i="11"/>
  <c r="O20" i="11"/>
  <c r="O21" i="11"/>
  <c r="S21" i="11"/>
  <c r="O22" i="11"/>
  <c r="S22" i="11"/>
  <c r="O23" i="11"/>
  <c r="S23" i="11"/>
  <c r="O24" i="11"/>
  <c r="O25" i="11"/>
  <c r="S25" i="11"/>
  <c r="O26" i="11"/>
  <c r="S26" i="11"/>
  <c r="O27" i="11"/>
  <c r="S27" i="11"/>
  <c r="O28" i="11"/>
  <c r="O29" i="11"/>
  <c r="S29" i="11"/>
  <c r="O30" i="11"/>
  <c r="S30" i="11"/>
  <c r="O31" i="11"/>
  <c r="S31" i="11"/>
  <c r="O32" i="11"/>
  <c r="O33" i="11"/>
  <c r="S33" i="11"/>
  <c r="O34" i="11"/>
  <c r="S34" i="11"/>
  <c r="O35" i="11"/>
  <c r="S35" i="11"/>
  <c r="O36" i="11"/>
  <c r="O37" i="11"/>
  <c r="S37" i="11"/>
  <c r="O38" i="11"/>
  <c r="S38" i="11"/>
  <c r="J5" i="11"/>
  <c r="N5" i="11"/>
  <c r="J6" i="11"/>
  <c r="N6" i="11"/>
  <c r="J7" i="11"/>
  <c r="N7" i="11"/>
  <c r="J8" i="11"/>
  <c r="J9" i="11"/>
  <c r="N9" i="11"/>
  <c r="J10" i="11"/>
  <c r="N10" i="11"/>
  <c r="J11" i="11"/>
  <c r="N11" i="11"/>
  <c r="J12" i="11"/>
  <c r="J13" i="11"/>
  <c r="N13" i="11"/>
  <c r="J14" i="11"/>
  <c r="N14" i="11"/>
  <c r="J15" i="11"/>
  <c r="N15" i="11"/>
  <c r="J16" i="11"/>
  <c r="J17" i="11"/>
  <c r="N17" i="11"/>
  <c r="J18" i="11"/>
  <c r="N18" i="11"/>
  <c r="J19" i="11"/>
  <c r="N19" i="11"/>
  <c r="J20" i="11"/>
  <c r="J21" i="11"/>
  <c r="N21" i="11"/>
  <c r="J22" i="11"/>
  <c r="N22" i="11"/>
  <c r="J23" i="11"/>
  <c r="N23" i="11"/>
  <c r="J24" i="11"/>
  <c r="J25" i="11"/>
  <c r="N25" i="11"/>
  <c r="J26" i="11"/>
  <c r="N26" i="11"/>
  <c r="J27" i="11"/>
  <c r="N27" i="11"/>
  <c r="J28" i="11"/>
  <c r="J29" i="11"/>
  <c r="N29" i="11"/>
  <c r="J30" i="11"/>
  <c r="N30" i="11"/>
  <c r="J31" i="11"/>
  <c r="N31" i="11"/>
  <c r="J32" i="11"/>
  <c r="J33" i="11"/>
  <c r="N33" i="11"/>
  <c r="J34" i="11"/>
  <c r="N34" i="11"/>
  <c r="J35" i="11"/>
  <c r="N35" i="11"/>
  <c r="J36" i="11"/>
  <c r="J37" i="11"/>
  <c r="N37" i="11"/>
  <c r="J38" i="11"/>
  <c r="N38" i="11"/>
  <c r="O4" i="11"/>
  <c r="S4" i="11"/>
  <c r="J4" i="11"/>
  <c r="N4" i="11"/>
  <c r="E7" i="18"/>
  <c r="D46" i="18"/>
  <c r="D47" i="18"/>
  <c r="S11" i="13"/>
  <c r="S15" i="13"/>
  <c r="S19" i="13"/>
  <c r="S36" i="11"/>
  <c r="S32" i="11"/>
  <c r="S28" i="11"/>
  <c r="S24" i="11"/>
  <c r="S20" i="11"/>
  <c r="S16" i="11"/>
  <c r="S12" i="11"/>
  <c r="S8" i="11"/>
  <c r="N36" i="11"/>
  <c r="N32" i="11"/>
  <c r="N28" i="11"/>
  <c r="N24" i="11"/>
  <c r="N20" i="11"/>
  <c r="N16" i="11"/>
  <c r="N12" i="11"/>
  <c r="N8" i="11"/>
  <c r="AD4" i="5"/>
  <c r="CB5" i="10"/>
  <c r="AF4" i="5"/>
  <c r="CD5" i="10"/>
  <c r="AN4" i="5"/>
  <c r="CL5" i="10"/>
  <c r="AR4" i="5"/>
  <c r="CP5" i="10"/>
  <c r="AS4" i="5"/>
  <c r="CQ5" i="10"/>
  <c r="AT4" i="5"/>
  <c r="CR5" i="10"/>
  <c r="AU4" i="5"/>
  <c r="CS5" i="10"/>
  <c r="AD5" i="5"/>
  <c r="CB6" i="10"/>
  <c r="AF5" i="5"/>
  <c r="CD6" i="10"/>
  <c r="AG5" i="5"/>
  <c r="CE6" i="10"/>
  <c r="AN5" i="5"/>
  <c r="CL6" i="10"/>
  <c r="AO5" i="5"/>
  <c r="CM6" i="10"/>
  <c r="AR5" i="5"/>
  <c r="CP6" i="10"/>
  <c r="AS5" i="5"/>
  <c r="CQ6" i="10"/>
  <c r="AT5" i="5"/>
  <c r="CR6" i="10"/>
  <c r="AU5" i="5"/>
  <c r="CS6" i="10"/>
  <c r="AD6" i="5"/>
  <c r="CB7" i="10"/>
  <c r="AH6" i="5"/>
  <c r="CF7" i="10"/>
  <c r="AI6" i="5"/>
  <c r="CG7" i="10"/>
  <c r="AP6" i="5"/>
  <c r="CN7" i="10"/>
  <c r="AQ6" i="5"/>
  <c r="CO7" i="10"/>
  <c r="AR6" i="5"/>
  <c r="CP7" i="10"/>
  <c r="AS6" i="5"/>
  <c r="CQ7" i="10"/>
  <c r="AT6" i="5"/>
  <c r="CR7" i="10"/>
  <c r="AU6" i="5"/>
  <c r="CS7" i="10"/>
  <c r="AD7" i="5"/>
  <c r="CB8" i="10"/>
  <c r="AG7" i="5"/>
  <c r="CE8" i="10"/>
  <c r="AO7" i="5"/>
  <c r="CM8" i="10"/>
  <c r="AR7" i="5"/>
  <c r="CP8" i="10"/>
  <c r="AS7" i="5"/>
  <c r="CQ8" i="10"/>
  <c r="AT7" i="5"/>
  <c r="CR8" i="10"/>
  <c r="AU7" i="5"/>
  <c r="CS8" i="10"/>
  <c r="AD8" i="5"/>
  <c r="CB9" i="10"/>
  <c r="AL8" i="5"/>
  <c r="CJ9" i="10"/>
  <c r="AR8" i="5"/>
  <c r="CP9" i="10"/>
  <c r="AS8" i="5"/>
  <c r="CQ9" i="10"/>
  <c r="AT8" i="5"/>
  <c r="CR9" i="10"/>
  <c r="AU8" i="5"/>
  <c r="CS9" i="10"/>
  <c r="AD9" i="5"/>
  <c r="CB10" i="10"/>
  <c r="AF9" i="5"/>
  <c r="CD10" i="10"/>
  <c r="AI9" i="5"/>
  <c r="CG10" i="10"/>
  <c r="AN9" i="5"/>
  <c r="CL10" i="10"/>
  <c r="AQ9" i="5"/>
  <c r="CO10" i="10"/>
  <c r="AR9" i="5"/>
  <c r="CP10" i="10"/>
  <c r="AS9" i="5"/>
  <c r="CQ10" i="10"/>
  <c r="AT9" i="5"/>
  <c r="CR10" i="10"/>
  <c r="AU9" i="5"/>
  <c r="CS10" i="10"/>
  <c r="AD10" i="5"/>
  <c r="CB11" i="10"/>
  <c r="AH10" i="5"/>
  <c r="CF11" i="10"/>
  <c r="AP10" i="5"/>
  <c r="CN11" i="10"/>
  <c r="AR10" i="5"/>
  <c r="CP11" i="10"/>
  <c r="AS10" i="5"/>
  <c r="CQ11" i="10"/>
  <c r="AT10" i="5"/>
  <c r="CR11" i="10"/>
  <c r="AU10" i="5"/>
  <c r="CS11" i="10"/>
  <c r="AD11" i="5"/>
  <c r="CB12" i="10"/>
  <c r="AR11" i="5"/>
  <c r="CP12" i="10"/>
  <c r="AS11" i="5"/>
  <c r="CQ12" i="10"/>
  <c r="AT11" i="5"/>
  <c r="CR12" i="10"/>
  <c r="AU11" i="5"/>
  <c r="CS12" i="10"/>
  <c r="AD12" i="5"/>
  <c r="CB13" i="10"/>
  <c r="AK12" i="5"/>
  <c r="CI13" i="10"/>
  <c r="AL12" i="5"/>
  <c r="CJ13" i="10"/>
  <c r="AR12" i="5"/>
  <c r="CP13" i="10"/>
  <c r="AS12" i="5"/>
  <c r="CQ13" i="10"/>
  <c r="AT12" i="5"/>
  <c r="CR13" i="10"/>
  <c r="AU12" i="5"/>
  <c r="CS13" i="10"/>
  <c r="AD13" i="5"/>
  <c r="CB14" i="10"/>
  <c r="AI13" i="5"/>
  <c r="CG14" i="10"/>
  <c r="AQ13" i="5"/>
  <c r="CO14" i="10"/>
  <c r="AR13" i="5"/>
  <c r="CP14" i="10"/>
  <c r="AS13" i="5"/>
  <c r="CQ14" i="10"/>
  <c r="AT13" i="5"/>
  <c r="CR14" i="10"/>
  <c r="AU13" i="5"/>
  <c r="CS14" i="10"/>
  <c r="AD14" i="5"/>
  <c r="CB15" i="10"/>
  <c r="AR14" i="5"/>
  <c r="CP15" i="10"/>
  <c r="AS14" i="5"/>
  <c r="CQ15" i="10"/>
  <c r="AT14" i="5"/>
  <c r="CR15" i="10"/>
  <c r="AU14" i="5"/>
  <c r="CS15" i="10"/>
  <c r="AD15" i="5"/>
  <c r="CB16" i="10"/>
  <c r="AE15" i="5"/>
  <c r="CC16" i="10"/>
  <c r="AL15" i="5"/>
  <c r="CJ16" i="10"/>
  <c r="AM15" i="5"/>
  <c r="CK16" i="10"/>
  <c r="AR15" i="5"/>
  <c r="CP16" i="10"/>
  <c r="AS15" i="5"/>
  <c r="CQ16" i="10"/>
  <c r="AT15" i="5"/>
  <c r="CR16" i="10"/>
  <c r="AU15" i="5"/>
  <c r="CS16" i="10"/>
  <c r="AD16" i="5"/>
  <c r="CB17" i="10"/>
  <c r="AF16" i="5"/>
  <c r="CD17" i="10"/>
  <c r="AK16" i="5"/>
  <c r="CI17" i="10"/>
  <c r="AN16" i="5"/>
  <c r="CL17" i="10"/>
  <c r="AR16" i="5"/>
  <c r="CP17" i="10"/>
  <c r="AS16" i="5"/>
  <c r="CQ17" i="10"/>
  <c r="AT16" i="5"/>
  <c r="CR17" i="10"/>
  <c r="AU16" i="5"/>
  <c r="CS17" i="10"/>
  <c r="AD17" i="5"/>
  <c r="CB18" i="10"/>
  <c r="AG17" i="5"/>
  <c r="CE18" i="10"/>
  <c r="AO17" i="5"/>
  <c r="CM18" i="10"/>
  <c r="AR17" i="5"/>
  <c r="CP18" i="10"/>
  <c r="AS17" i="5"/>
  <c r="CQ18" i="10"/>
  <c r="AT17" i="5"/>
  <c r="CR18" i="10"/>
  <c r="AU17" i="5"/>
  <c r="CS18" i="10"/>
  <c r="AD18" i="5"/>
  <c r="CB19" i="10"/>
  <c r="AE18" i="5"/>
  <c r="CC19" i="10"/>
  <c r="AF18" i="5"/>
  <c r="CD19" i="10"/>
  <c r="AM18" i="5"/>
  <c r="CK19" i="10"/>
  <c r="AN18" i="5"/>
  <c r="CL19" i="10"/>
  <c r="AR18" i="5"/>
  <c r="CP19" i="10"/>
  <c r="AS18" i="5"/>
  <c r="CQ19" i="10"/>
  <c r="AT18" i="5"/>
  <c r="CR19" i="10"/>
  <c r="AU18" i="5"/>
  <c r="CS19" i="10"/>
  <c r="AD19" i="5"/>
  <c r="CB20" i="10"/>
  <c r="AG19" i="5"/>
  <c r="CE20" i="10"/>
  <c r="AH19" i="5"/>
  <c r="CF20" i="10"/>
  <c r="AO19" i="5"/>
  <c r="CM20" i="10"/>
  <c r="AP19" i="5"/>
  <c r="CN20" i="10"/>
  <c r="AR19" i="5"/>
  <c r="CP20" i="10"/>
  <c r="AS19" i="5"/>
  <c r="CQ20" i="10"/>
  <c r="AT19" i="5"/>
  <c r="CR20" i="10"/>
  <c r="AU19" i="5"/>
  <c r="CS20" i="10"/>
  <c r="AD20" i="5"/>
  <c r="CB21" i="10"/>
  <c r="AF20" i="5"/>
  <c r="CD21" i="10"/>
  <c r="AN20" i="5"/>
  <c r="CL21" i="10"/>
  <c r="AR20" i="5"/>
  <c r="CP21" i="10"/>
  <c r="AS20" i="5"/>
  <c r="CQ21" i="10"/>
  <c r="AT20" i="5"/>
  <c r="CR21" i="10"/>
  <c r="AU20" i="5"/>
  <c r="CS21" i="10"/>
  <c r="AD21" i="5"/>
  <c r="CB22" i="10"/>
  <c r="AF21" i="5"/>
  <c r="CD22" i="10"/>
  <c r="AG21" i="5"/>
  <c r="CE22" i="10"/>
  <c r="AN21" i="5"/>
  <c r="CL22" i="10"/>
  <c r="AO21" i="5"/>
  <c r="CM22" i="10"/>
  <c r="AR21" i="5"/>
  <c r="CP22" i="10"/>
  <c r="AS21" i="5"/>
  <c r="CQ22" i="10"/>
  <c r="AT21" i="5"/>
  <c r="CR22" i="10"/>
  <c r="AU21" i="5"/>
  <c r="CS22" i="10"/>
  <c r="AD22" i="5"/>
  <c r="CB23" i="10"/>
  <c r="AH22" i="5"/>
  <c r="CF23" i="10"/>
  <c r="AI22" i="5"/>
  <c r="CG23" i="10"/>
  <c r="AP22" i="5"/>
  <c r="CN23" i="10"/>
  <c r="AQ22" i="5"/>
  <c r="CO23" i="10"/>
  <c r="AR22" i="5"/>
  <c r="CP23" i="10"/>
  <c r="AS22" i="5"/>
  <c r="CQ23" i="10"/>
  <c r="AT22" i="5"/>
  <c r="CR23" i="10"/>
  <c r="AU22" i="5"/>
  <c r="CS23" i="10"/>
  <c r="AD23" i="5"/>
  <c r="CB24" i="10"/>
  <c r="AG23" i="5"/>
  <c r="CE24" i="10"/>
  <c r="AO23" i="5"/>
  <c r="CM24" i="10"/>
  <c r="AR23" i="5"/>
  <c r="CP24" i="10"/>
  <c r="AS23" i="5"/>
  <c r="CQ24" i="10"/>
  <c r="AT23" i="5"/>
  <c r="CR24" i="10"/>
  <c r="AU23" i="5"/>
  <c r="CS24" i="10"/>
  <c r="AD24" i="5"/>
  <c r="CB25" i="10"/>
  <c r="AL24" i="5"/>
  <c r="CJ25" i="10"/>
  <c r="AR24" i="5"/>
  <c r="CP25" i="10"/>
  <c r="AS24" i="5"/>
  <c r="CQ25" i="10"/>
  <c r="AT24" i="5"/>
  <c r="CR25" i="10"/>
  <c r="AU24" i="5"/>
  <c r="CS25" i="10"/>
  <c r="AD25" i="5"/>
  <c r="CB26" i="10"/>
  <c r="AF25" i="5"/>
  <c r="CD26" i="10"/>
  <c r="AI25" i="5"/>
  <c r="CG26" i="10"/>
  <c r="AN25" i="5"/>
  <c r="CL26" i="10"/>
  <c r="AQ25" i="5"/>
  <c r="CO26" i="10"/>
  <c r="AR25" i="5"/>
  <c r="CP26" i="10"/>
  <c r="AS25" i="5"/>
  <c r="CQ26" i="10"/>
  <c r="AT25" i="5"/>
  <c r="CR26" i="10"/>
  <c r="AU25" i="5"/>
  <c r="CS26" i="10"/>
  <c r="AD26" i="5"/>
  <c r="CB27" i="10"/>
  <c r="AH26" i="5"/>
  <c r="CF27" i="10"/>
  <c r="AP26" i="5"/>
  <c r="CN27" i="10"/>
  <c r="AR26" i="5"/>
  <c r="CP27" i="10"/>
  <c r="AS26" i="5"/>
  <c r="CQ27" i="10"/>
  <c r="AT26" i="5"/>
  <c r="CR27" i="10"/>
  <c r="AU26" i="5"/>
  <c r="CS27" i="10"/>
  <c r="AD27" i="5"/>
  <c r="CB28" i="10"/>
  <c r="AR27" i="5"/>
  <c r="CP28" i="10"/>
  <c r="AS27" i="5"/>
  <c r="CQ28" i="10"/>
  <c r="AT27" i="5"/>
  <c r="CR28" i="10"/>
  <c r="AU27" i="5"/>
  <c r="CS28" i="10"/>
  <c r="AD28" i="5"/>
  <c r="CB29" i="10"/>
  <c r="AK28" i="5"/>
  <c r="CI29" i="10"/>
  <c r="AL28" i="5"/>
  <c r="CJ29" i="10"/>
  <c r="AR28" i="5"/>
  <c r="CP29" i="10"/>
  <c r="AS28" i="5"/>
  <c r="CQ29" i="10"/>
  <c r="AT28" i="5"/>
  <c r="CR29" i="10"/>
  <c r="AU28" i="5"/>
  <c r="CS29" i="10"/>
  <c r="AB29" i="5"/>
  <c r="AC29" i="5"/>
  <c r="CA30" i="10"/>
  <c r="AD29" i="5"/>
  <c r="CB30" i="10"/>
  <c r="AI29" i="5"/>
  <c r="CG30" i="10"/>
  <c r="AQ29" i="5"/>
  <c r="CO30" i="10"/>
  <c r="AR29" i="5"/>
  <c r="CP30" i="10"/>
  <c r="AS29" i="5"/>
  <c r="CQ30" i="10"/>
  <c r="AT29" i="5"/>
  <c r="CR30" i="10"/>
  <c r="AU29" i="5"/>
  <c r="CS30" i="10"/>
  <c r="AD30" i="5"/>
  <c r="CB31" i="10"/>
  <c r="AE30" i="5"/>
  <c r="CC31" i="10"/>
  <c r="AF30" i="5"/>
  <c r="CD31" i="10"/>
  <c r="AG30" i="5"/>
  <c r="CE31" i="10"/>
  <c r="AH30" i="5"/>
  <c r="CF31" i="10"/>
  <c r="AI30" i="5"/>
  <c r="CG31" i="10"/>
  <c r="AJ30" i="5"/>
  <c r="CH31" i="10"/>
  <c r="AK30" i="5"/>
  <c r="CI31" i="10"/>
  <c r="AL30" i="5"/>
  <c r="CJ31" i="10"/>
  <c r="AM30" i="5"/>
  <c r="CK31" i="10"/>
  <c r="AN30" i="5"/>
  <c r="CL31" i="10"/>
  <c r="AO30" i="5"/>
  <c r="CM31" i="10"/>
  <c r="AP30" i="5"/>
  <c r="CN31" i="10"/>
  <c r="AQ30" i="5"/>
  <c r="CO31" i="10"/>
  <c r="AR30" i="5"/>
  <c r="CP31" i="10"/>
  <c r="AS30" i="5"/>
  <c r="CQ31" i="10"/>
  <c r="AT30" i="5"/>
  <c r="CR31" i="10"/>
  <c r="AU30" i="5"/>
  <c r="CS31" i="10"/>
  <c r="AB31" i="5"/>
  <c r="AC31" i="5"/>
  <c r="CA32" i="10"/>
  <c r="AD31" i="5"/>
  <c r="CB32" i="10"/>
  <c r="AE31" i="5"/>
  <c r="CC32" i="10"/>
  <c r="AF31" i="5"/>
  <c r="CD32" i="10"/>
  <c r="AG31" i="5"/>
  <c r="CE32" i="10"/>
  <c r="AH31" i="5"/>
  <c r="CF32" i="10"/>
  <c r="AI31" i="5"/>
  <c r="CG32" i="10"/>
  <c r="AJ31" i="5"/>
  <c r="CH32" i="10"/>
  <c r="AK31" i="5"/>
  <c r="CI32" i="10"/>
  <c r="AL31" i="5"/>
  <c r="CJ32" i="10"/>
  <c r="AM31" i="5"/>
  <c r="CK32" i="10"/>
  <c r="AN31" i="5"/>
  <c r="CL32" i="10"/>
  <c r="AO31" i="5"/>
  <c r="CM32" i="10"/>
  <c r="AP31" i="5"/>
  <c r="CN32" i="10"/>
  <c r="AQ31" i="5"/>
  <c r="CO32" i="10"/>
  <c r="AR31" i="5"/>
  <c r="CP32" i="10"/>
  <c r="AS31" i="5"/>
  <c r="CQ32" i="10"/>
  <c r="AT31" i="5"/>
  <c r="CR32" i="10"/>
  <c r="AU31" i="5"/>
  <c r="CS32" i="10"/>
  <c r="AB32" i="5"/>
  <c r="AC32" i="5"/>
  <c r="CA33" i="10"/>
  <c r="AD32" i="5"/>
  <c r="CB33" i="10"/>
  <c r="AE32" i="5"/>
  <c r="CC33" i="10"/>
  <c r="AF32" i="5"/>
  <c r="CD33" i="10"/>
  <c r="AG32" i="5"/>
  <c r="CE33" i="10"/>
  <c r="AH32" i="5"/>
  <c r="CF33" i="10"/>
  <c r="AI32" i="5"/>
  <c r="CG33" i="10"/>
  <c r="AJ32" i="5"/>
  <c r="CH33" i="10"/>
  <c r="AK32" i="5"/>
  <c r="CI33" i="10"/>
  <c r="AL32" i="5"/>
  <c r="CJ33" i="10"/>
  <c r="AM32" i="5"/>
  <c r="CK33" i="10"/>
  <c r="AN32" i="5"/>
  <c r="CL33" i="10"/>
  <c r="AO32" i="5"/>
  <c r="CM33" i="10"/>
  <c r="AP32" i="5"/>
  <c r="CN33" i="10"/>
  <c r="AQ32" i="5"/>
  <c r="CO33" i="10"/>
  <c r="AR32" i="5"/>
  <c r="CP33" i="10"/>
  <c r="AS32" i="5"/>
  <c r="CQ33" i="10"/>
  <c r="AT32" i="5"/>
  <c r="CR33" i="10"/>
  <c r="AU32" i="5"/>
  <c r="CS33" i="10"/>
  <c r="AB33" i="5"/>
  <c r="AC33" i="5"/>
  <c r="CA34" i="10"/>
  <c r="AD33" i="5"/>
  <c r="CB34" i="10"/>
  <c r="AE33" i="5"/>
  <c r="CC34" i="10"/>
  <c r="AF33" i="5"/>
  <c r="CD34" i="10"/>
  <c r="AG33" i="5"/>
  <c r="CE34" i="10"/>
  <c r="AH33" i="5"/>
  <c r="CF34" i="10"/>
  <c r="AI33" i="5"/>
  <c r="CG34" i="10"/>
  <c r="AJ33" i="5"/>
  <c r="CH34" i="10"/>
  <c r="AK33" i="5"/>
  <c r="CI34" i="10"/>
  <c r="AL33" i="5"/>
  <c r="CJ34" i="10"/>
  <c r="AM33" i="5"/>
  <c r="CK34" i="10"/>
  <c r="AN33" i="5"/>
  <c r="CL34" i="10"/>
  <c r="AO33" i="5"/>
  <c r="CM34" i="10"/>
  <c r="AP33" i="5"/>
  <c r="CN34" i="10"/>
  <c r="AQ33" i="5"/>
  <c r="CO34" i="10"/>
  <c r="AR33" i="5"/>
  <c r="CP34" i="10"/>
  <c r="AS33" i="5"/>
  <c r="CQ34" i="10"/>
  <c r="AT33" i="5"/>
  <c r="CR34" i="10"/>
  <c r="AU33" i="5"/>
  <c r="CS34" i="10"/>
  <c r="AB34" i="5"/>
  <c r="AC34" i="5"/>
  <c r="CA35" i="10"/>
  <c r="AD34" i="5"/>
  <c r="CB35" i="10"/>
  <c r="AE34" i="5"/>
  <c r="CC35" i="10"/>
  <c r="AF34" i="5"/>
  <c r="CD35" i="10"/>
  <c r="AG34" i="5"/>
  <c r="CE35" i="10"/>
  <c r="AH34" i="5"/>
  <c r="CF35" i="10"/>
  <c r="AI34" i="5"/>
  <c r="CG35" i="10"/>
  <c r="AJ34" i="5"/>
  <c r="CH35" i="10"/>
  <c r="AK34" i="5"/>
  <c r="CI35" i="10"/>
  <c r="AL34" i="5"/>
  <c r="CJ35" i="10"/>
  <c r="AM34" i="5"/>
  <c r="CK35" i="10"/>
  <c r="AN34" i="5"/>
  <c r="CL35" i="10"/>
  <c r="AO34" i="5"/>
  <c r="CM35" i="10"/>
  <c r="AP34" i="5"/>
  <c r="CN35" i="10"/>
  <c r="AQ34" i="5"/>
  <c r="CO35" i="10"/>
  <c r="AR34" i="5"/>
  <c r="CP35" i="10"/>
  <c r="AS34" i="5"/>
  <c r="CQ35" i="10"/>
  <c r="AT34" i="5"/>
  <c r="CR35" i="10"/>
  <c r="AU34" i="5"/>
  <c r="CS35" i="10"/>
  <c r="AB35" i="5"/>
  <c r="AC35" i="5"/>
  <c r="CA36" i="10"/>
  <c r="AD35" i="5"/>
  <c r="CB36" i="10"/>
  <c r="AE35" i="5"/>
  <c r="CC36" i="10"/>
  <c r="AF35" i="5"/>
  <c r="CD36" i="10"/>
  <c r="AG35" i="5"/>
  <c r="CE36" i="10"/>
  <c r="AH35" i="5"/>
  <c r="CF36" i="10"/>
  <c r="AI35" i="5"/>
  <c r="CG36" i="10"/>
  <c r="AJ35" i="5"/>
  <c r="CH36" i="10"/>
  <c r="AK35" i="5"/>
  <c r="CI36" i="10"/>
  <c r="AL35" i="5"/>
  <c r="CJ36" i="10"/>
  <c r="AM35" i="5"/>
  <c r="CK36" i="10"/>
  <c r="AN35" i="5"/>
  <c r="CL36" i="10"/>
  <c r="AO35" i="5"/>
  <c r="CM36" i="10"/>
  <c r="AP35" i="5"/>
  <c r="CN36" i="10"/>
  <c r="AQ35" i="5"/>
  <c r="CO36" i="10"/>
  <c r="AR35" i="5"/>
  <c r="CP36" i="10"/>
  <c r="AS35" i="5"/>
  <c r="CQ36" i="10"/>
  <c r="AT35" i="5"/>
  <c r="CR36" i="10"/>
  <c r="AU35" i="5"/>
  <c r="CS36" i="10"/>
  <c r="AB36" i="5"/>
  <c r="AC36" i="5"/>
  <c r="CA37" i="10"/>
  <c r="AD36" i="5"/>
  <c r="CB37" i="10"/>
  <c r="AE36" i="5"/>
  <c r="CC37" i="10"/>
  <c r="AF36" i="5"/>
  <c r="CD37" i="10"/>
  <c r="AG36" i="5"/>
  <c r="CE37" i="10"/>
  <c r="AH36" i="5"/>
  <c r="CF37" i="10"/>
  <c r="AI36" i="5"/>
  <c r="CG37" i="10"/>
  <c r="AJ36" i="5"/>
  <c r="CH37" i="10"/>
  <c r="AK36" i="5"/>
  <c r="CI37" i="10"/>
  <c r="AL36" i="5"/>
  <c r="CJ37" i="10"/>
  <c r="AM36" i="5"/>
  <c r="CK37" i="10"/>
  <c r="AN36" i="5"/>
  <c r="CL37" i="10"/>
  <c r="AO36" i="5"/>
  <c r="CM37" i="10"/>
  <c r="AP36" i="5"/>
  <c r="CN37" i="10"/>
  <c r="AQ36" i="5"/>
  <c r="CO37" i="10"/>
  <c r="AR36" i="5"/>
  <c r="CP37" i="10"/>
  <c r="AS36" i="5"/>
  <c r="CQ37" i="10"/>
  <c r="AT36" i="5"/>
  <c r="CR37" i="10"/>
  <c r="AU36" i="5"/>
  <c r="CS37" i="10"/>
  <c r="AB37" i="5"/>
  <c r="AC37" i="5"/>
  <c r="CA38" i="10"/>
  <c r="AD37" i="5"/>
  <c r="CB38" i="10"/>
  <c r="AE37" i="5"/>
  <c r="CC38" i="10"/>
  <c r="AF37" i="5"/>
  <c r="CD38" i="10"/>
  <c r="AG37" i="5"/>
  <c r="CE38" i="10"/>
  <c r="AH37" i="5"/>
  <c r="CF38" i="10"/>
  <c r="AI37" i="5"/>
  <c r="CG38" i="10"/>
  <c r="AJ37" i="5"/>
  <c r="CH38" i="10"/>
  <c r="AK37" i="5"/>
  <c r="CI38" i="10"/>
  <c r="AL37" i="5"/>
  <c r="CJ38" i="10"/>
  <c r="AM37" i="5"/>
  <c r="CK38" i="10"/>
  <c r="AN37" i="5"/>
  <c r="CL38" i="10"/>
  <c r="AO37" i="5"/>
  <c r="CM38" i="10"/>
  <c r="AP37" i="5"/>
  <c r="CN38" i="10"/>
  <c r="AQ37" i="5"/>
  <c r="CO38" i="10"/>
  <c r="AR37" i="5"/>
  <c r="CP38" i="10"/>
  <c r="AS37" i="5"/>
  <c r="CQ38" i="10"/>
  <c r="AT37" i="5"/>
  <c r="CR38" i="10"/>
  <c r="AU37" i="5"/>
  <c r="CS38" i="10"/>
  <c r="AS3" i="5"/>
  <c r="CQ4" i="10"/>
  <c r="AT3" i="5"/>
  <c r="CR4" i="10"/>
  <c r="AU3" i="5"/>
  <c r="CS4" i="10"/>
  <c r="AH3" i="5"/>
  <c r="CF4" i="10"/>
  <c r="AK3" i="5"/>
  <c r="CI4" i="10"/>
  <c r="AO3" i="5"/>
  <c r="CM4" i="10"/>
  <c r="AP3" i="5"/>
  <c r="CN4" i="10"/>
  <c r="AR3" i="5"/>
  <c r="CP4" i="10"/>
  <c r="AE3" i="5"/>
  <c r="CC4" i="10"/>
  <c r="AF3" i="5"/>
  <c r="CD4" i="10"/>
  <c r="AG3" i="5"/>
  <c r="CE4" i="10"/>
  <c r="AI3" i="5"/>
  <c r="CG4" i="10"/>
  <c r="AJ3" i="5"/>
  <c r="CH4" i="10"/>
  <c r="AL3" i="5"/>
  <c r="CJ4" i="10"/>
  <c r="AM3" i="5"/>
  <c r="CK4" i="10"/>
  <c r="AN3" i="5"/>
  <c r="CL4" i="10"/>
  <c r="AQ3" i="5"/>
  <c r="CO4" i="10"/>
  <c r="AE4" i="5"/>
  <c r="CC5" i="10"/>
  <c r="AG4" i="5"/>
  <c r="CE5" i="10"/>
  <c r="AH4" i="5"/>
  <c r="CF5" i="10"/>
  <c r="AI4" i="5"/>
  <c r="CG5" i="10"/>
  <c r="AJ4" i="5"/>
  <c r="CH5" i="10"/>
  <c r="AK4" i="5"/>
  <c r="CI5" i="10"/>
  <c r="AL4" i="5"/>
  <c r="CJ5" i="10"/>
  <c r="AM4" i="5"/>
  <c r="CK5" i="10"/>
  <c r="AO4" i="5"/>
  <c r="CM5" i="10"/>
  <c r="AP4" i="5"/>
  <c r="CN5" i="10"/>
  <c r="AQ4" i="5"/>
  <c r="CO5" i="10"/>
  <c r="AE5" i="5"/>
  <c r="CC6" i="10"/>
  <c r="AH5" i="5"/>
  <c r="CF6" i="10"/>
  <c r="AI5" i="5"/>
  <c r="CG6" i="10"/>
  <c r="AJ5" i="5"/>
  <c r="CH6" i="10"/>
  <c r="AK5" i="5"/>
  <c r="CI6" i="10"/>
  <c r="AL5" i="5"/>
  <c r="CJ6" i="10"/>
  <c r="AM5" i="5"/>
  <c r="CK6" i="10"/>
  <c r="AP5" i="5"/>
  <c r="CN6" i="10"/>
  <c r="AQ5" i="5"/>
  <c r="CO6" i="10"/>
  <c r="AE6" i="5"/>
  <c r="CC7" i="10"/>
  <c r="AF6" i="5"/>
  <c r="CD7" i="10"/>
  <c r="AG6" i="5"/>
  <c r="CE7" i="10"/>
  <c r="AJ6" i="5"/>
  <c r="CH7" i="10"/>
  <c r="AK6" i="5"/>
  <c r="CI7" i="10"/>
  <c r="AL6" i="5"/>
  <c r="CJ7" i="10"/>
  <c r="AM6" i="5"/>
  <c r="CK7" i="10"/>
  <c r="AN6" i="5"/>
  <c r="CL7" i="10"/>
  <c r="AO6" i="5"/>
  <c r="CM7" i="10"/>
  <c r="AE7" i="5"/>
  <c r="CC8" i="10"/>
  <c r="AF7" i="5"/>
  <c r="CD8" i="10"/>
  <c r="AH7" i="5"/>
  <c r="CF8" i="10"/>
  <c r="AI7" i="5"/>
  <c r="CG8" i="10"/>
  <c r="AJ7" i="5"/>
  <c r="CH8" i="10"/>
  <c r="AK7" i="5"/>
  <c r="CI8" i="10"/>
  <c r="AL7" i="5"/>
  <c r="CJ8" i="10"/>
  <c r="AM7" i="5"/>
  <c r="CK8" i="10"/>
  <c r="AN7" i="5"/>
  <c r="CL8" i="10"/>
  <c r="AP7" i="5"/>
  <c r="CN8" i="10"/>
  <c r="AQ7" i="5"/>
  <c r="CO8" i="10"/>
  <c r="AE8" i="5"/>
  <c r="CC9" i="10"/>
  <c r="AF8" i="5"/>
  <c r="CD9" i="10"/>
  <c r="AG8" i="5"/>
  <c r="CE9" i="10"/>
  <c r="AH8" i="5"/>
  <c r="CF9" i="10"/>
  <c r="AI8" i="5"/>
  <c r="CG9" i="10"/>
  <c r="AJ8" i="5"/>
  <c r="CH9" i="10"/>
  <c r="AK8" i="5"/>
  <c r="CI9" i="10"/>
  <c r="AM8" i="5"/>
  <c r="CK9" i="10"/>
  <c r="AN8" i="5"/>
  <c r="CL9" i="10"/>
  <c r="AO8" i="5"/>
  <c r="CM9" i="10"/>
  <c r="AP8" i="5"/>
  <c r="CN9" i="10"/>
  <c r="AQ8" i="5"/>
  <c r="CO9" i="10"/>
  <c r="AE9" i="5"/>
  <c r="CC10" i="10"/>
  <c r="AG9" i="5"/>
  <c r="CE10" i="10"/>
  <c r="AH9" i="5"/>
  <c r="CF10" i="10"/>
  <c r="AJ9" i="5"/>
  <c r="CH10" i="10"/>
  <c r="AK9" i="5"/>
  <c r="CI10" i="10"/>
  <c r="AL9" i="5"/>
  <c r="CJ10" i="10"/>
  <c r="AM9" i="5"/>
  <c r="CK10" i="10"/>
  <c r="AO9" i="5"/>
  <c r="CM10" i="10"/>
  <c r="AP9" i="5"/>
  <c r="CN10" i="10"/>
  <c r="AE10" i="5"/>
  <c r="CC11" i="10"/>
  <c r="AF10" i="5"/>
  <c r="CD11" i="10"/>
  <c r="AG10" i="5"/>
  <c r="CE11" i="10"/>
  <c r="AI10" i="5"/>
  <c r="CG11" i="10"/>
  <c r="AJ10" i="5"/>
  <c r="CH11" i="10"/>
  <c r="AK10" i="5"/>
  <c r="CI11" i="10"/>
  <c r="AL10" i="5"/>
  <c r="CJ11" i="10"/>
  <c r="AM10" i="5"/>
  <c r="CK11" i="10"/>
  <c r="AN10" i="5"/>
  <c r="CL11" i="10"/>
  <c r="AO10" i="5"/>
  <c r="CM11" i="10"/>
  <c r="AQ10" i="5"/>
  <c r="CO11" i="10"/>
  <c r="AE11" i="5"/>
  <c r="CC12" i="10"/>
  <c r="AF11" i="5"/>
  <c r="CD12" i="10"/>
  <c r="AG11" i="5"/>
  <c r="CE12" i="10"/>
  <c r="AH11" i="5"/>
  <c r="CF12" i="10"/>
  <c r="AI11" i="5"/>
  <c r="CG12" i="10"/>
  <c r="AJ11" i="5"/>
  <c r="CH12" i="10"/>
  <c r="AK11" i="5"/>
  <c r="CI12" i="10"/>
  <c r="AL11" i="5"/>
  <c r="CJ12" i="10"/>
  <c r="AM11" i="5"/>
  <c r="CK12" i="10"/>
  <c r="AN11" i="5"/>
  <c r="CL12" i="10"/>
  <c r="AO11" i="5"/>
  <c r="CM12" i="10"/>
  <c r="AP11" i="5"/>
  <c r="CN12" i="10"/>
  <c r="AQ11" i="5"/>
  <c r="CO12" i="10"/>
  <c r="AE12" i="5"/>
  <c r="CC13" i="10"/>
  <c r="AF12" i="5"/>
  <c r="CD13" i="10"/>
  <c r="AG12" i="5"/>
  <c r="CE13" i="10"/>
  <c r="AH12" i="5"/>
  <c r="CF13" i="10"/>
  <c r="AI12" i="5"/>
  <c r="CG13" i="10"/>
  <c r="AJ12" i="5"/>
  <c r="CH13" i="10"/>
  <c r="AM12" i="5"/>
  <c r="CK13" i="10"/>
  <c r="AN12" i="5"/>
  <c r="CL13" i="10"/>
  <c r="AO12" i="5"/>
  <c r="CM13" i="10"/>
  <c r="AP12" i="5"/>
  <c r="CN13" i="10"/>
  <c r="AQ12" i="5"/>
  <c r="CO13" i="10"/>
  <c r="AE13" i="5"/>
  <c r="CC14" i="10"/>
  <c r="AF13" i="5"/>
  <c r="CD14" i="10"/>
  <c r="AG13" i="5"/>
  <c r="CE14" i="10"/>
  <c r="AH13" i="5"/>
  <c r="CF14" i="10"/>
  <c r="AJ13" i="5"/>
  <c r="CH14" i="10"/>
  <c r="AK13" i="5"/>
  <c r="CI14" i="10"/>
  <c r="AL13" i="5"/>
  <c r="CJ14" i="10"/>
  <c r="AM13" i="5"/>
  <c r="CK14" i="10"/>
  <c r="AN13" i="5"/>
  <c r="CL14" i="10"/>
  <c r="AO13" i="5"/>
  <c r="CM14" i="10"/>
  <c r="AP13" i="5"/>
  <c r="CN14" i="10"/>
  <c r="AE14" i="5"/>
  <c r="CC15" i="10"/>
  <c r="AF14" i="5"/>
  <c r="CD15" i="10"/>
  <c r="AG14" i="5"/>
  <c r="CE15" i="10"/>
  <c r="AH14" i="5"/>
  <c r="CF15" i="10"/>
  <c r="AI14" i="5"/>
  <c r="CG15" i="10"/>
  <c r="AJ14" i="5"/>
  <c r="CH15" i="10"/>
  <c r="AK14" i="5"/>
  <c r="CI15" i="10"/>
  <c r="AL14" i="5"/>
  <c r="CJ15" i="10"/>
  <c r="AM14" i="5"/>
  <c r="CK15" i="10"/>
  <c r="AN14" i="5"/>
  <c r="CL15" i="10"/>
  <c r="AO14" i="5"/>
  <c r="CM15" i="10"/>
  <c r="AP14" i="5"/>
  <c r="CN15" i="10"/>
  <c r="AQ14" i="5"/>
  <c r="CO15" i="10"/>
  <c r="AF15" i="5"/>
  <c r="CD16" i="10"/>
  <c r="AG15" i="5"/>
  <c r="CE16" i="10"/>
  <c r="AH15" i="5"/>
  <c r="CF16" i="10"/>
  <c r="AI15" i="5"/>
  <c r="CG16" i="10"/>
  <c r="AJ15" i="5"/>
  <c r="CH16" i="10"/>
  <c r="AK15" i="5"/>
  <c r="CI16" i="10"/>
  <c r="AN15" i="5"/>
  <c r="CL16" i="10"/>
  <c r="AO15" i="5"/>
  <c r="CM16" i="10"/>
  <c r="AP15" i="5"/>
  <c r="CN16" i="10"/>
  <c r="AQ15" i="5"/>
  <c r="CO16" i="10"/>
  <c r="AE16" i="5"/>
  <c r="CC17" i="10"/>
  <c r="AG16" i="5"/>
  <c r="CE17" i="10"/>
  <c r="AH16" i="5"/>
  <c r="CF17" i="10"/>
  <c r="AI16" i="5"/>
  <c r="CG17" i="10"/>
  <c r="AJ16" i="5"/>
  <c r="CH17" i="10"/>
  <c r="AL16" i="5"/>
  <c r="CJ17" i="10"/>
  <c r="AM16" i="5"/>
  <c r="CK17" i="10"/>
  <c r="AO16" i="5"/>
  <c r="CM17" i="10"/>
  <c r="AP16" i="5"/>
  <c r="CN17" i="10"/>
  <c r="AQ16" i="5"/>
  <c r="CO17" i="10"/>
  <c r="AE17" i="5"/>
  <c r="CC18" i="10"/>
  <c r="AF17" i="5"/>
  <c r="CD18" i="10"/>
  <c r="AH17" i="5"/>
  <c r="CF18" i="10"/>
  <c r="AI17" i="5"/>
  <c r="CG18" i="10"/>
  <c r="AJ17" i="5"/>
  <c r="CH18" i="10"/>
  <c r="AK17" i="5"/>
  <c r="CI18" i="10"/>
  <c r="AL17" i="5"/>
  <c r="CJ18" i="10"/>
  <c r="AM17" i="5"/>
  <c r="CK18" i="10"/>
  <c r="AN17" i="5"/>
  <c r="CL18" i="10"/>
  <c r="AP17" i="5"/>
  <c r="CN18" i="10"/>
  <c r="AQ17" i="5"/>
  <c r="CO18" i="10"/>
  <c r="AG18" i="5"/>
  <c r="CE19" i="10"/>
  <c r="AH18" i="5"/>
  <c r="CF19" i="10"/>
  <c r="AI18" i="5"/>
  <c r="CG19" i="10"/>
  <c r="AJ18" i="5"/>
  <c r="CH19" i="10"/>
  <c r="AK18" i="5"/>
  <c r="CI19" i="10"/>
  <c r="AL18" i="5"/>
  <c r="CJ19" i="10"/>
  <c r="AO18" i="5"/>
  <c r="CM19" i="10"/>
  <c r="AP18" i="5"/>
  <c r="CN19" i="10"/>
  <c r="AQ18" i="5"/>
  <c r="CO19" i="10"/>
  <c r="AE19" i="5"/>
  <c r="CC20" i="10"/>
  <c r="AF19" i="5"/>
  <c r="CD20" i="10"/>
  <c r="AI19" i="5"/>
  <c r="CG20" i="10"/>
  <c r="AJ19" i="5"/>
  <c r="CH20" i="10"/>
  <c r="AK19" i="5"/>
  <c r="CI20" i="10"/>
  <c r="AL19" i="5"/>
  <c r="CJ20" i="10"/>
  <c r="AM19" i="5"/>
  <c r="CK20" i="10"/>
  <c r="AN19" i="5"/>
  <c r="CL20" i="10"/>
  <c r="AQ19" i="5"/>
  <c r="CO20" i="10"/>
  <c r="AE20" i="5"/>
  <c r="CC21" i="10"/>
  <c r="AG20" i="5"/>
  <c r="CE21" i="10"/>
  <c r="AH20" i="5"/>
  <c r="CF21" i="10"/>
  <c r="AI20" i="5"/>
  <c r="CG21" i="10"/>
  <c r="AJ20" i="5"/>
  <c r="CH21" i="10"/>
  <c r="AK20" i="5"/>
  <c r="CI21" i="10"/>
  <c r="AL20" i="5"/>
  <c r="CJ21" i="10"/>
  <c r="AM20" i="5"/>
  <c r="CK21" i="10"/>
  <c r="AO20" i="5"/>
  <c r="CM21" i="10"/>
  <c r="AP20" i="5"/>
  <c r="CN21" i="10"/>
  <c r="AQ20" i="5"/>
  <c r="CO21" i="10"/>
  <c r="AE21" i="5"/>
  <c r="CC22" i="10"/>
  <c r="AH21" i="5"/>
  <c r="CF22" i="10"/>
  <c r="AI21" i="5"/>
  <c r="CG22" i="10"/>
  <c r="AJ21" i="5"/>
  <c r="CH22" i="10"/>
  <c r="AK21" i="5"/>
  <c r="CI22" i="10"/>
  <c r="AL21" i="5"/>
  <c r="CJ22" i="10"/>
  <c r="AM21" i="5"/>
  <c r="CK22" i="10"/>
  <c r="AP21" i="5"/>
  <c r="CN22" i="10"/>
  <c r="AQ21" i="5"/>
  <c r="CO22" i="10"/>
  <c r="AE22" i="5"/>
  <c r="CC23" i="10"/>
  <c r="AF22" i="5"/>
  <c r="CD23" i="10"/>
  <c r="AG22" i="5"/>
  <c r="CE23" i="10"/>
  <c r="AJ22" i="5"/>
  <c r="CH23" i="10"/>
  <c r="AK22" i="5"/>
  <c r="CI23" i="10"/>
  <c r="AL22" i="5"/>
  <c r="CJ23" i="10"/>
  <c r="AM22" i="5"/>
  <c r="CK23" i="10"/>
  <c r="AN22" i="5"/>
  <c r="CL23" i="10"/>
  <c r="AO22" i="5"/>
  <c r="CM23" i="10"/>
  <c r="AE23" i="5"/>
  <c r="CC24" i="10"/>
  <c r="AF23" i="5"/>
  <c r="CD24" i="10"/>
  <c r="AH23" i="5"/>
  <c r="CF24" i="10"/>
  <c r="AI23" i="5"/>
  <c r="CG24" i="10"/>
  <c r="AJ23" i="5"/>
  <c r="CH24" i="10"/>
  <c r="AK23" i="5"/>
  <c r="CI24" i="10"/>
  <c r="AL23" i="5"/>
  <c r="CJ24" i="10"/>
  <c r="AM23" i="5"/>
  <c r="CK24" i="10"/>
  <c r="AN23" i="5"/>
  <c r="CL24" i="10"/>
  <c r="AP23" i="5"/>
  <c r="CN24" i="10"/>
  <c r="AQ23" i="5"/>
  <c r="CO24" i="10"/>
  <c r="AE24" i="5"/>
  <c r="CC25" i="10"/>
  <c r="AF24" i="5"/>
  <c r="CD25" i="10"/>
  <c r="AG24" i="5"/>
  <c r="CE25" i="10"/>
  <c r="AH24" i="5"/>
  <c r="CF25" i="10"/>
  <c r="AI24" i="5"/>
  <c r="CG25" i="10"/>
  <c r="AJ24" i="5"/>
  <c r="CH25" i="10"/>
  <c r="AK24" i="5"/>
  <c r="CI25" i="10"/>
  <c r="AM24" i="5"/>
  <c r="CK25" i="10"/>
  <c r="AN24" i="5"/>
  <c r="CL25" i="10"/>
  <c r="AO24" i="5"/>
  <c r="CM25" i="10"/>
  <c r="AP24" i="5"/>
  <c r="CN25" i="10"/>
  <c r="AQ24" i="5"/>
  <c r="CO25" i="10"/>
  <c r="AE25" i="5"/>
  <c r="CC26" i="10"/>
  <c r="AG25" i="5"/>
  <c r="CE26" i="10"/>
  <c r="AH25" i="5"/>
  <c r="CF26" i="10"/>
  <c r="AJ25" i="5"/>
  <c r="CH26" i="10"/>
  <c r="AK25" i="5"/>
  <c r="CI26" i="10"/>
  <c r="AL25" i="5"/>
  <c r="CJ26" i="10"/>
  <c r="AM25" i="5"/>
  <c r="CK26" i="10"/>
  <c r="AO25" i="5"/>
  <c r="CM26" i="10"/>
  <c r="AP25" i="5"/>
  <c r="CN26" i="10"/>
  <c r="AE26" i="5"/>
  <c r="CC27" i="10"/>
  <c r="AF26" i="5"/>
  <c r="CD27" i="10"/>
  <c r="AG26" i="5"/>
  <c r="CE27" i="10"/>
  <c r="AI26" i="5"/>
  <c r="CG27" i="10"/>
  <c r="AJ26" i="5"/>
  <c r="CH27" i="10"/>
  <c r="AK26" i="5"/>
  <c r="CI27" i="10"/>
  <c r="AL26" i="5"/>
  <c r="CJ27" i="10"/>
  <c r="AM26" i="5"/>
  <c r="CK27" i="10"/>
  <c r="AN26" i="5"/>
  <c r="CL27" i="10"/>
  <c r="AO26" i="5"/>
  <c r="CM27" i="10"/>
  <c r="AQ26" i="5"/>
  <c r="CO27" i="10"/>
  <c r="AE27" i="5"/>
  <c r="CC28" i="10"/>
  <c r="AF27" i="5"/>
  <c r="CD28" i="10"/>
  <c r="AG27" i="5"/>
  <c r="CE28" i="10"/>
  <c r="AH27" i="5"/>
  <c r="CF28" i="10"/>
  <c r="AI27" i="5"/>
  <c r="CG28" i="10"/>
  <c r="AJ27" i="5"/>
  <c r="CH28" i="10"/>
  <c r="AK27" i="5"/>
  <c r="CI28" i="10"/>
  <c r="AL27" i="5"/>
  <c r="CJ28" i="10"/>
  <c r="AM27" i="5"/>
  <c r="CK28" i="10"/>
  <c r="AN27" i="5"/>
  <c r="CL28" i="10"/>
  <c r="AO27" i="5"/>
  <c r="CM28" i="10"/>
  <c r="AP27" i="5"/>
  <c r="CN28" i="10"/>
  <c r="AQ27" i="5"/>
  <c r="CO28" i="10"/>
  <c r="AE28" i="5"/>
  <c r="CC29" i="10"/>
  <c r="AF28" i="5"/>
  <c r="CD29" i="10"/>
  <c r="AG28" i="5"/>
  <c r="CE29" i="10"/>
  <c r="AH28" i="5"/>
  <c r="CF29" i="10"/>
  <c r="AI28" i="5"/>
  <c r="CG29" i="10"/>
  <c r="AJ28" i="5"/>
  <c r="CH29" i="10"/>
  <c r="AM28" i="5"/>
  <c r="CK29" i="10"/>
  <c r="AN28" i="5"/>
  <c r="CL29" i="10"/>
  <c r="AO28" i="5"/>
  <c r="CM29" i="10"/>
  <c r="AP28" i="5"/>
  <c r="CN29" i="10"/>
  <c r="AQ28" i="5"/>
  <c r="CO29" i="10"/>
  <c r="AE29" i="5"/>
  <c r="CC30" i="10"/>
  <c r="AF29" i="5"/>
  <c r="CD30" i="10"/>
  <c r="AG29" i="5"/>
  <c r="CE30" i="10"/>
  <c r="AH29" i="5"/>
  <c r="CF30" i="10"/>
  <c r="AJ29" i="5"/>
  <c r="CH30" i="10"/>
  <c r="AK29" i="5"/>
  <c r="CI30" i="10"/>
  <c r="AL29" i="5"/>
  <c r="CJ30" i="10"/>
  <c r="AM29" i="5"/>
  <c r="CK30" i="10"/>
  <c r="AN29" i="5"/>
  <c r="CL30" i="10"/>
  <c r="AO29" i="5"/>
  <c r="CM30" i="10"/>
  <c r="AP29" i="5"/>
  <c r="CN30" i="10"/>
  <c r="AD3" i="5"/>
  <c r="CB4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U5" i="10"/>
  <c r="V5" i="10"/>
  <c r="AO5" i="10"/>
  <c r="BB5" i="10"/>
  <c r="BC5" i="10"/>
  <c r="BD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U6" i="10"/>
  <c r="V6" i="10"/>
  <c r="AO6" i="10"/>
  <c r="BB6" i="10"/>
  <c r="BC6" i="10"/>
  <c r="BD6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U7" i="10"/>
  <c r="V7" i="10"/>
  <c r="AO7" i="10"/>
  <c r="BB7" i="10"/>
  <c r="BC7" i="10"/>
  <c r="BD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U8" i="10"/>
  <c r="V8" i="10"/>
  <c r="AO8" i="10"/>
  <c r="BB8" i="10"/>
  <c r="BC8" i="10"/>
  <c r="BD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U9" i="10"/>
  <c r="V9" i="10"/>
  <c r="AO9" i="10"/>
  <c r="BB9" i="10"/>
  <c r="BC9" i="10"/>
  <c r="BD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U10" i="10"/>
  <c r="V10" i="10"/>
  <c r="AO10" i="10"/>
  <c r="BB10" i="10"/>
  <c r="BC10" i="10"/>
  <c r="BD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U11" i="10"/>
  <c r="V11" i="10"/>
  <c r="AO11" i="10"/>
  <c r="BB11" i="10"/>
  <c r="BC11" i="10"/>
  <c r="BD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U12" i="10"/>
  <c r="V12" i="10"/>
  <c r="AO12" i="10"/>
  <c r="BB12" i="10"/>
  <c r="BC12" i="10"/>
  <c r="BD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U13" i="10"/>
  <c r="V13" i="10"/>
  <c r="AO13" i="10"/>
  <c r="BB13" i="10"/>
  <c r="BC13" i="10"/>
  <c r="BD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U14" i="10"/>
  <c r="V14" i="10"/>
  <c r="AO14" i="10"/>
  <c r="BB14" i="10"/>
  <c r="BC14" i="10"/>
  <c r="BD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U15" i="10"/>
  <c r="V15" i="10"/>
  <c r="AO15" i="10"/>
  <c r="BB15" i="10"/>
  <c r="BC15" i="10"/>
  <c r="BD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U16" i="10"/>
  <c r="V16" i="10"/>
  <c r="AO16" i="10"/>
  <c r="BB16" i="10"/>
  <c r="BC16" i="10"/>
  <c r="BD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U17" i="10"/>
  <c r="V17" i="10"/>
  <c r="AO17" i="10"/>
  <c r="BB17" i="10"/>
  <c r="BC17" i="10"/>
  <c r="BD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U18" i="10"/>
  <c r="V18" i="10"/>
  <c r="AO18" i="10"/>
  <c r="BB18" i="10"/>
  <c r="BC18" i="10"/>
  <c r="BD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24" i="4"/>
  <c r="R19" i="10"/>
  <c r="S24" i="4"/>
  <c r="S19" i="10"/>
  <c r="T24" i="4"/>
  <c r="T19" i="10"/>
  <c r="U19" i="10"/>
  <c r="V19" i="10"/>
  <c r="AO19" i="10"/>
  <c r="BB19" i="10"/>
  <c r="BC19" i="10"/>
  <c r="BD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5" i="4"/>
  <c r="R20" i="10"/>
  <c r="S25" i="4"/>
  <c r="S20" i="10"/>
  <c r="U20" i="10"/>
  <c r="V20" i="10"/>
  <c r="AO20" i="10"/>
  <c r="BB20" i="10"/>
  <c r="BC20" i="10"/>
  <c r="BD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6" i="4"/>
  <c r="R21" i="10"/>
  <c r="U21" i="10"/>
  <c r="V21" i="10"/>
  <c r="AO21" i="10"/>
  <c r="BB21" i="10"/>
  <c r="BC21" i="10"/>
  <c r="BD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S27" i="4"/>
  <c r="S22" i="10"/>
  <c r="U22" i="10"/>
  <c r="V22" i="10"/>
  <c r="AO22" i="10"/>
  <c r="BB22" i="10"/>
  <c r="BC22" i="10"/>
  <c r="BD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U23" i="10"/>
  <c r="V23" i="10"/>
  <c r="AO23" i="10"/>
  <c r="BB23" i="10"/>
  <c r="BC23" i="10"/>
  <c r="BD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U24" i="10"/>
  <c r="V24" i="10"/>
  <c r="AO24" i="10"/>
  <c r="BB24" i="10"/>
  <c r="BC24" i="10"/>
  <c r="BD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30" i="4"/>
  <c r="R25" i="10"/>
  <c r="U25" i="10"/>
  <c r="V25" i="10"/>
  <c r="AO25" i="10"/>
  <c r="BB25" i="10"/>
  <c r="BC25" i="10"/>
  <c r="BD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U26" i="10"/>
  <c r="V26" i="10"/>
  <c r="AO26" i="10"/>
  <c r="BB26" i="10"/>
  <c r="BC26" i="10"/>
  <c r="BD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32" i="4"/>
  <c r="R27" i="10"/>
  <c r="S32" i="4"/>
  <c r="S27" i="10"/>
  <c r="T32" i="4"/>
  <c r="T27" i="10"/>
  <c r="U27" i="10"/>
  <c r="V27" i="10"/>
  <c r="AO27" i="10"/>
  <c r="BB27" i="10"/>
  <c r="BC27" i="10"/>
  <c r="BD27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33" i="4"/>
  <c r="R28" i="10"/>
  <c r="S33" i="4"/>
  <c r="S28" i="10"/>
  <c r="U28" i="10"/>
  <c r="V28" i="10"/>
  <c r="AO28" i="10"/>
  <c r="BB28" i="10"/>
  <c r="BC28" i="10"/>
  <c r="BD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34" i="4"/>
  <c r="R29" i="10"/>
  <c r="U29" i="10"/>
  <c r="V29" i="10"/>
  <c r="AO29" i="10"/>
  <c r="BB29" i="10"/>
  <c r="BC29" i="10"/>
  <c r="BD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S35" i="4"/>
  <c r="S30" i="10"/>
  <c r="U30" i="10"/>
  <c r="V30" i="10"/>
  <c r="AO30" i="10"/>
  <c r="BB30" i="10"/>
  <c r="BC30" i="10"/>
  <c r="BD30" i="10"/>
  <c r="B31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U31" i="10"/>
  <c r="V31" i="10"/>
  <c r="AO31" i="10"/>
  <c r="BB31" i="10"/>
  <c r="BC31" i="10"/>
  <c r="BD31" i="10"/>
  <c r="A37" i="4"/>
  <c r="A32" i="10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7" i="4"/>
  <c r="R32" i="10"/>
  <c r="U32" i="10"/>
  <c r="V32" i="10"/>
  <c r="AO32" i="10"/>
  <c r="BB32" i="10"/>
  <c r="BC32" i="10"/>
  <c r="BD32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U33" i="10"/>
  <c r="V33" i="10"/>
  <c r="AO33" i="10"/>
  <c r="BB33" i="10"/>
  <c r="BC33" i="10"/>
  <c r="BD33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9" i="4"/>
  <c r="R34" i="10"/>
  <c r="U34" i="10"/>
  <c r="V34" i="10"/>
  <c r="AO34" i="10"/>
  <c r="BB34" i="10"/>
  <c r="BC34" i="10"/>
  <c r="BD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40" i="4"/>
  <c r="R35" i="10"/>
  <c r="S40" i="4"/>
  <c r="S35" i="10"/>
  <c r="T40" i="4"/>
  <c r="T35" i="10"/>
  <c r="U35" i="10"/>
  <c r="V35" i="10"/>
  <c r="AO35" i="10"/>
  <c r="BB35" i="10"/>
  <c r="BC35" i="10"/>
  <c r="BD35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41" i="4"/>
  <c r="R36" i="10"/>
  <c r="U36" i="10"/>
  <c r="V36" i="10"/>
  <c r="AO36" i="10"/>
  <c r="BB36" i="10"/>
  <c r="BC36" i="10"/>
  <c r="BD36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42" i="4"/>
  <c r="R37" i="10"/>
  <c r="S42" i="4"/>
  <c r="S37" i="10"/>
  <c r="U37" i="10"/>
  <c r="V37" i="10"/>
  <c r="AO37" i="10"/>
  <c r="BB37" i="10"/>
  <c r="BC37" i="10"/>
  <c r="BD37" i="10"/>
  <c r="A43" i="4"/>
  <c r="A38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U38" i="10"/>
  <c r="V38" i="10"/>
  <c r="AO38" i="10"/>
  <c r="BB38" i="10"/>
  <c r="BC38" i="10"/>
  <c r="BD38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U4" i="10"/>
  <c r="V4" i="10"/>
  <c r="AO4" i="10"/>
  <c r="BB4" i="10"/>
  <c r="BC4" i="10"/>
  <c r="BD4" i="10"/>
  <c r="T48" i="4"/>
  <c r="T47" i="4"/>
  <c r="T46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T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B88" i="4"/>
  <c r="B87" i="4"/>
  <c r="AC24" i="4"/>
  <c r="AD24" i="4"/>
  <c r="AE24" i="4"/>
  <c r="AF24" i="4"/>
  <c r="AG24" i="4"/>
  <c r="T25" i="4"/>
  <c r="T20" i="10"/>
  <c r="AC25" i="4"/>
  <c r="AD25" i="4"/>
  <c r="AE25" i="4"/>
  <c r="AF25" i="4"/>
  <c r="AG25" i="4"/>
  <c r="S26" i="4"/>
  <c r="S21" i="10"/>
  <c r="AC26" i="4"/>
  <c r="AD26" i="4"/>
  <c r="AE26" i="4"/>
  <c r="AF26" i="4"/>
  <c r="AG26" i="4"/>
  <c r="R27" i="4"/>
  <c r="T27" i="4"/>
  <c r="T22" i="10"/>
  <c r="AC27" i="4"/>
  <c r="AD27" i="4"/>
  <c r="AE27" i="4"/>
  <c r="AF27" i="4"/>
  <c r="AG27" i="4"/>
  <c r="R28" i="4"/>
  <c r="S28" i="4"/>
  <c r="T28" i="4"/>
  <c r="T23" i="10"/>
  <c r="S23" i="10"/>
  <c r="AC28" i="4"/>
  <c r="AD28" i="4"/>
  <c r="AE28" i="4"/>
  <c r="AF28" i="4"/>
  <c r="AG28" i="4"/>
  <c r="R29" i="4"/>
  <c r="S29" i="4"/>
  <c r="T29" i="4"/>
  <c r="T24" i="10"/>
  <c r="S24" i="10"/>
  <c r="AC29" i="4"/>
  <c r="AD29" i="4"/>
  <c r="AE29" i="4"/>
  <c r="AF29" i="4"/>
  <c r="AG29" i="4"/>
  <c r="S30" i="4"/>
  <c r="S25" i="10"/>
  <c r="AC30" i="4"/>
  <c r="AD30" i="4"/>
  <c r="AE30" i="4"/>
  <c r="AF30" i="4"/>
  <c r="AG30" i="4"/>
  <c r="R31" i="4"/>
  <c r="S31" i="4"/>
  <c r="S26" i="10"/>
  <c r="AC31" i="4"/>
  <c r="AD31" i="4"/>
  <c r="AE31" i="4"/>
  <c r="AF31" i="4"/>
  <c r="AG31" i="4"/>
  <c r="AC32" i="4"/>
  <c r="AD32" i="4"/>
  <c r="AE32" i="4"/>
  <c r="AF32" i="4"/>
  <c r="AG32" i="4"/>
  <c r="T33" i="4"/>
  <c r="T28" i="10"/>
  <c r="AC33" i="4"/>
  <c r="AD33" i="4"/>
  <c r="AE33" i="4"/>
  <c r="AF33" i="4"/>
  <c r="AG33" i="4"/>
  <c r="S34" i="4"/>
  <c r="S29" i="10"/>
  <c r="AC34" i="4"/>
  <c r="AD34" i="4"/>
  <c r="AE34" i="4"/>
  <c r="AF34" i="4"/>
  <c r="AG34" i="4"/>
  <c r="R35" i="4"/>
  <c r="T35" i="4"/>
  <c r="T30" i="10"/>
  <c r="AC35" i="4"/>
  <c r="AD35" i="4"/>
  <c r="AE35" i="4"/>
  <c r="AF35" i="4"/>
  <c r="AG35" i="4"/>
  <c r="R36" i="4"/>
  <c r="S36" i="4"/>
  <c r="T36" i="4"/>
  <c r="T31" i="10"/>
  <c r="S31" i="10"/>
  <c r="AC36" i="4"/>
  <c r="AD36" i="4"/>
  <c r="AE36" i="4"/>
  <c r="AF36" i="4"/>
  <c r="AG36" i="4"/>
  <c r="S37" i="4"/>
  <c r="T37" i="4"/>
  <c r="T32" i="10"/>
  <c r="S32" i="10"/>
  <c r="AC37" i="4"/>
  <c r="AD37" i="4"/>
  <c r="AE37" i="4"/>
  <c r="AF37" i="4"/>
  <c r="AG37" i="4"/>
  <c r="R38" i="4"/>
  <c r="S38" i="4"/>
  <c r="S33" i="10"/>
  <c r="AC38" i="4"/>
  <c r="AD38" i="4"/>
  <c r="AE38" i="4"/>
  <c r="AF38" i="4"/>
  <c r="AG38" i="4"/>
  <c r="S39" i="4"/>
  <c r="S34" i="10"/>
  <c r="AC39" i="4"/>
  <c r="AD39" i="4"/>
  <c r="AE39" i="4"/>
  <c r="AF39" i="4"/>
  <c r="AG39" i="4"/>
  <c r="AC40" i="4"/>
  <c r="AD40" i="4"/>
  <c r="AE40" i="4"/>
  <c r="AF40" i="4"/>
  <c r="AG40" i="4"/>
  <c r="S41" i="4"/>
  <c r="S36" i="10"/>
  <c r="T41" i="4"/>
  <c r="T36" i="10"/>
  <c r="AC41" i="4"/>
  <c r="AD41" i="4"/>
  <c r="AE41" i="4"/>
  <c r="AF41" i="4"/>
  <c r="AG41" i="4"/>
  <c r="AC42" i="4"/>
  <c r="AD42" i="4"/>
  <c r="AE42" i="4"/>
  <c r="AF42" i="4"/>
  <c r="AG42" i="4"/>
  <c r="R43" i="4"/>
  <c r="S43" i="4"/>
  <c r="T43" i="4"/>
  <c r="T38" i="10"/>
  <c r="S38" i="10"/>
  <c r="AC43" i="4"/>
  <c r="AD43" i="4"/>
  <c r="AE43" i="4"/>
  <c r="AF43" i="4"/>
  <c r="AG43" i="4"/>
  <c r="A41" i="4"/>
  <c r="AA41" i="4"/>
  <c r="A42" i="4"/>
  <c r="A37" i="10"/>
  <c r="A38" i="4"/>
  <c r="A33" i="10"/>
  <c r="A39" i="4"/>
  <c r="A34" i="10"/>
  <c r="A40" i="4"/>
  <c r="A35" i="10"/>
  <c r="AB11" i="5"/>
  <c r="AC11" i="5"/>
  <c r="CA12" i="10"/>
  <c r="AB13" i="5"/>
  <c r="AC13" i="5"/>
  <c r="A19" i="4"/>
  <c r="A14" i="10"/>
  <c r="AB16" i="5"/>
  <c r="AC16" i="5"/>
  <c r="CA17" i="10"/>
  <c r="AB17" i="5"/>
  <c r="AC17" i="5"/>
  <c r="CA18" i="10"/>
  <c r="AB20" i="5"/>
  <c r="AC20" i="5"/>
  <c r="CA21" i="10"/>
  <c r="AB21" i="5"/>
  <c r="AC21" i="5"/>
  <c r="A27" i="4"/>
  <c r="A22" i="10"/>
  <c r="AB25" i="5"/>
  <c r="AC25" i="5"/>
  <c r="A31" i="4"/>
  <c r="AB28" i="5"/>
  <c r="AC28" i="5"/>
  <c r="CA29" i="10"/>
  <c r="A35" i="4"/>
  <c r="AB30" i="5"/>
  <c r="AC30" i="5"/>
  <c r="CA31" i="10"/>
  <c r="AB22" i="5"/>
  <c r="AC22" i="5"/>
  <c r="AB23" i="5"/>
  <c r="AC23" i="5"/>
  <c r="A29" i="4"/>
  <c r="AB24" i="5"/>
  <c r="AC24" i="5"/>
  <c r="CA25" i="10"/>
  <c r="AB26" i="5"/>
  <c r="AC26" i="5"/>
  <c r="AB27" i="5"/>
  <c r="AC27" i="5"/>
  <c r="A33" i="4"/>
  <c r="AB4" i="5"/>
  <c r="AC4" i="5"/>
  <c r="CA5" i="10"/>
  <c r="AB5" i="5"/>
  <c r="AC5" i="5"/>
  <c r="AB6" i="5"/>
  <c r="AC6" i="5"/>
  <c r="A12" i="4"/>
  <c r="AB7" i="5"/>
  <c r="AC7" i="5"/>
  <c r="CA8" i="10"/>
  <c r="AB8" i="5"/>
  <c r="AC8" i="5"/>
  <c r="AB9" i="5"/>
  <c r="AC9" i="5"/>
  <c r="AB10" i="5"/>
  <c r="AC10" i="5"/>
  <c r="A16" i="4"/>
  <c r="AB12" i="5"/>
  <c r="AC12" i="5"/>
  <c r="AB14" i="5"/>
  <c r="AC14" i="5"/>
  <c r="A20" i="4"/>
  <c r="AB15" i="5"/>
  <c r="AC15" i="5"/>
  <c r="CA16" i="10"/>
  <c r="AB18" i="5"/>
  <c r="AC18" i="5"/>
  <c r="AB19" i="5"/>
  <c r="AC19" i="5"/>
  <c r="A25" i="4"/>
  <c r="AB3" i="5"/>
  <c r="AC3" i="5"/>
  <c r="CA4" i="10"/>
  <c r="CA19" i="10"/>
  <c r="A24" i="4"/>
  <c r="A19" i="10"/>
  <c r="B19" i="13"/>
  <c r="CA27" i="10"/>
  <c r="A32" i="4"/>
  <c r="A27" i="10"/>
  <c r="CA23" i="10"/>
  <c r="A28" i="4"/>
  <c r="A23" i="10"/>
  <c r="B23" i="16"/>
  <c r="CA22" i="10"/>
  <c r="A23" i="4"/>
  <c r="A22" i="4"/>
  <c r="CA14" i="10"/>
  <c r="CA26" i="10"/>
  <c r="CA10" i="10"/>
  <c r="A15" i="4"/>
  <c r="A10" i="10"/>
  <c r="B10" i="17"/>
  <c r="CA9" i="10"/>
  <c r="A14" i="4"/>
  <c r="A9" i="10"/>
  <c r="CA6" i="10"/>
  <c r="A11" i="4"/>
  <c r="A6" i="10"/>
  <c r="B37" i="16"/>
  <c r="B37" i="17"/>
  <c r="B37" i="15"/>
  <c r="B37" i="14"/>
  <c r="B37" i="13"/>
  <c r="C38" i="11"/>
  <c r="G38" i="11"/>
  <c r="C38" i="16"/>
  <c r="G38" i="16"/>
  <c r="C38" i="15"/>
  <c r="G38" i="15"/>
  <c r="C38" i="13"/>
  <c r="G38" i="13"/>
  <c r="C38" i="14"/>
  <c r="G38" i="14"/>
  <c r="C38" i="17"/>
  <c r="G38" i="17"/>
  <c r="C36" i="11"/>
  <c r="G36" i="11"/>
  <c r="C36" i="17"/>
  <c r="G36" i="17"/>
  <c r="C36" i="15"/>
  <c r="G36" i="15"/>
  <c r="C36" i="14"/>
  <c r="G36" i="14"/>
  <c r="C36" i="16"/>
  <c r="G36" i="16"/>
  <c r="C36" i="13"/>
  <c r="G36" i="13"/>
  <c r="C23" i="11"/>
  <c r="G23" i="11"/>
  <c r="C23" i="17"/>
  <c r="G23" i="17"/>
  <c r="C23" i="16"/>
  <c r="G23" i="16"/>
  <c r="C23" i="15"/>
  <c r="G23" i="15"/>
  <c r="C23" i="13"/>
  <c r="G23" i="13"/>
  <c r="C23" i="14"/>
  <c r="G23" i="14"/>
  <c r="C20" i="11"/>
  <c r="G20" i="11"/>
  <c r="C20" i="17"/>
  <c r="G20" i="17"/>
  <c r="C20" i="14"/>
  <c r="G20" i="14"/>
  <c r="C20" i="13"/>
  <c r="G20" i="13"/>
  <c r="C20" i="16"/>
  <c r="G20" i="16"/>
  <c r="C20" i="15"/>
  <c r="G20" i="15"/>
  <c r="AA37" i="4"/>
  <c r="C30" i="11"/>
  <c r="G30" i="11"/>
  <c r="C30" i="17"/>
  <c r="G30" i="17"/>
  <c r="C30" i="16"/>
  <c r="G30" i="16"/>
  <c r="C30" i="15"/>
  <c r="G30" i="15"/>
  <c r="C30" i="14"/>
  <c r="G30" i="14"/>
  <c r="C30" i="13"/>
  <c r="G30" i="13"/>
  <c r="C24" i="11"/>
  <c r="G24" i="11"/>
  <c r="C24" i="15"/>
  <c r="G24" i="15"/>
  <c r="C24" i="14"/>
  <c r="G24" i="14"/>
  <c r="C24" i="13"/>
  <c r="G24" i="13"/>
  <c r="C24" i="17"/>
  <c r="G24" i="17"/>
  <c r="C24" i="16"/>
  <c r="G24" i="16"/>
  <c r="B34" i="17"/>
  <c r="B34" i="16"/>
  <c r="B34" i="15"/>
  <c r="B34" i="13"/>
  <c r="B34" i="14"/>
  <c r="C32" i="11"/>
  <c r="G32" i="11"/>
  <c r="C32" i="16"/>
  <c r="G32" i="16"/>
  <c r="C32" i="15"/>
  <c r="G32" i="15"/>
  <c r="C32" i="14"/>
  <c r="G32" i="14"/>
  <c r="C32" i="17"/>
  <c r="G32" i="17"/>
  <c r="C32" i="13"/>
  <c r="G32" i="13"/>
  <c r="C22" i="11"/>
  <c r="G22" i="11"/>
  <c r="C22" i="17"/>
  <c r="G22" i="17"/>
  <c r="C22" i="15"/>
  <c r="G22" i="15"/>
  <c r="C22" i="16"/>
  <c r="G22" i="16"/>
  <c r="C22" i="14"/>
  <c r="G22" i="14"/>
  <c r="C22" i="13"/>
  <c r="G22" i="13"/>
  <c r="B33" i="16"/>
  <c r="B33" i="17"/>
  <c r="B33" i="15"/>
  <c r="B33" i="14"/>
  <c r="B33" i="13"/>
  <c r="B35" i="17"/>
  <c r="B35" i="16"/>
  <c r="B35" i="14"/>
  <c r="B35" i="13"/>
  <c r="B35" i="15"/>
  <c r="C31" i="11"/>
  <c r="G31" i="11"/>
  <c r="C31" i="17"/>
  <c r="G31" i="17"/>
  <c r="C31" i="16"/>
  <c r="G31" i="16"/>
  <c r="C31" i="15"/>
  <c r="G31" i="15"/>
  <c r="C31" i="14"/>
  <c r="G31" i="14"/>
  <c r="C31" i="13"/>
  <c r="G31" i="13"/>
  <c r="C28" i="11"/>
  <c r="G28" i="11"/>
  <c r="C28" i="16"/>
  <c r="G28" i="16"/>
  <c r="C28" i="17"/>
  <c r="G28" i="17"/>
  <c r="C28" i="15"/>
  <c r="G28" i="15"/>
  <c r="C28" i="14"/>
  <c r="G28" i="14"/>
  <c r="C28" i="13"/>
  <c r="G28" i="13"/>
  <c r="AA43" i="4"/>
  <c r="V4" i="17"/>
  <c r="V4" i="15"/>
  <c r="V4" i="16"/>
  <c r="V4" i="14"/>
  <c r="V4" i="11"/>
  <c r="V4" i="13"/>
  <c r="X38" i="16"/>
  <c r="X38" i="14"/>
  <c r="X38" i="13"/>
  <c r="X38" i="11"/>
  <c r="X38" i="15"/>
  <c r="X38" i="17"/>
  <c r="R38" i="10"/>
  <c r="T37" i="16"/>
  <c r="T37" i="15"/>
  <c r="T37" i="17"/>
  <c r="T37" i="13"/>
  <c r="T37" i="14"/>
  <c r="T37" i="11"/>
  <c r="X36" i="16"/>
  <c r="X36" i="15"/>
  <c r="X36" i="17"/>
  <c r="X36" i="14"/>
  <c r="X36" i="13"/>
  <c r="X36" i="11"/>
  <c r="T35" i="17"/>
  <c r="T35" i="16"/>
  <c r="T35" i="15"/>
  <c r="T35" i="14"/>
  <c r="T35" i="11"/>
  <c r="T35" i="13"/>
  <c r="C35" i="11"/>
  <c r="G35" i="11"/>
  <c r="C35" i="16"/>
  <c r="G35" i="16"/>
  <c r="C35" i="13"/>
  <c r="G35" i="13"/>
  <c r="C35" i="15"/>
  <c r="G35" i="15"/>
  <c r="C35" i="14"/>
  <c r="G35" i="14"/>
  <c r="C35" i="17"/>
  <c r="G35" i="17"/>
  <c r="X34" i="17"/>
  <c r="X34" i="15"/>
  <c r="X34" i="11"/>
  <c r="X34" i="16"/>
  <c r="X34" i="14"/>
  <c r="X34" i="13"/>
  <c r="T33" i="17"/>
  <c r="T33" i="16"/>
  <c r="T33" i="15"/>
  <c r="T33" i="14"/>
  <c r="T33" i="11"/>
  <c r="T33" i="13"/>
  <c r="X32" i="17"/>
  <c r="X32" i="16"/>
  <c r="X32" i="15"/>
  <c r="X32" i="14"/>
  <c r="X32" i="11"/>
  <c r="X32" i="13"/>
  <c r="T31" i="16"/>
  <c r="T31" i="17"/>
  <c r="T31" i="15"/>
  <c r="T31" i="14"/>
  <c r="T31" i="11"/>
  <c r="T31" i="13"/>
  <c r="V30" i="16"/>
  <c r="V30" i="15"/>
  <c r="V30" i="17"/>
  <c r="V30" i="14"/>
  <c r="V30" i="13"/>
  <c r="V30" i="11"/>
  <c r="X29" i="17"/>
  <c r="X29" i="15"/>
  <c r="X29" i="16"/>
  <c r="X29" i="14"/>
  <c r="X29" i="13"/>
  <c r="X29" i="11"/>
  <c r="T27" i="16"/>
  <c r="T27" i="15"/>
  <c r="T27" i="17"/>
  <c r="T27" i="11"/>
  <c r="T27" i="14"/>
  <c r="T27" i="13"/>
  <c r="C27" i="11"/>
  <c r="G27" i="11"/>
  <c r="C27" i="17"/>
  <c r="G27" i="17"/>
  <c r="C27" i="16"/>
  <c r="G27" i="16"/>
  <c r="C27" i="13"/>
  <c r="G27" i="13"/>
  <c r="C27" i="14"/>
  <c r="G27" i="14"/>
  <c r="C27" i="15"/>
  <c r="G27" i="15"/>
  <c r="V26" i="16"/>
  <c r="V26" i="17"/>
  <c r="V26" i="15"/>
  <c r="V26" i="14"/>
  <c r="V26" i="13"/>
  <c r="V26" i="11"/>
  <c r="X25" i="15"/>
  <c r="X25" i="14"/>
  <c r="X25" i="16"/>
  <c r="X25" i="13"/>
  <c r="X25" i="17"/>
  <c r="X25" i="11"/>
  <c r="T23" i="16"/>
  <c r="T23" i="17"/>
  <c r="T23" i="15"/>
  <c r="T23" i="11"/>
  <c r="T23" i="14"/>
  <c r="T23" i="13"/>
  <c r="V22" i="16"/>
  <c r="V22" i="15"/>
  <c r="V22" i="14"/>
  <c r="V22" i="13"/>
  <c r="V22" i="17"/>
  <c r="V22" i="11"/>
  <c r="X21" i="17"/>
  <c r="X21" i="16"/>
  <c r="X21" i="15"/>
  <c r="X21" i="14"/>
  <c r="X21" i="13"/>
  <c r="X21" i="11"/>
  <c r="T19" i="16"/>
  <c r="T19" i="15"/>
  <c r="T19" i="14"/>
  <c r="T19" i="13"/>
  <c r="T19" i="11"/>
  <c r="T19" i="17"/>
  <c r="C19" i="11"/>
  <c r="G19" i="11"/>
  <c r="C19" i="17"/>
  <c r="G19" i="17"/>
  <c r="C19" i="15"/>
  <c r="G19" i="15"/>
  <c r="C19" i="16"/>
  <c r="G19" i="16"/>
  <c r="C19" i="13"/>
  <c r="G19" i="13"/>
  <c r="C19" i="14"/>
  <c r="G19" i="14"/>
  <c r="V18" i="16"/>
  <c r="V18" i="17"/>
  <c r="V18" i="14"/>
  <c r="V18" i="15"/>
  <c r="V18" i="11"/>
  <c r="V18" i="13"/>
  <c r="X17" i="16"/>
  <c r="X17" i="15"/>
  <c r="X17" i="17"/>
  <c r="X17" i="14"/>
  <c r="X17" i="13"/>
  <c r="X17" i="11"/>
  <c r="T16" i="17"/>
  <c r="T16" i="15"/>
  <c r="T16" i="14"/>
  <c r="T16" i="11"/>
  <c r="T16" i="16"/>
  <c r="T16" i="13"/>
  <c r="V15" i="17"/>
  <c r="V15" i="16"/>
  <c r="V15" i="15"/>
  <c r="V15" i="13"/>
  <c r="V15" i="14"/>
  <c r="V15" i="11"/>
  <c r="X14" i="17"/>
  <c r="X14" i="16"/>
  <c r="X14" i="14"/>
  <c r="X14" i="13"/>
  <c r="X14" i="11"/>
  <c r="X14" i="15"/>
  <c r="T12" i="17"/>
  <c r="T12" i="16"/>
  <c r="T12" i="15"/>
  <c r="T12" i="14"/>
  <c r="T12" i="13"/>
  <c r="T12" i="11"/>
  <c r="V11" i="17"/>
  <c r="V11" i="16"/>
  <c r="V11" i="15"/>
  <c r="V11" i="14"/>
  <c r="V11" i="13"/>
  <c r="V11" i="11"/>
  <c r="X10" i="17"/>
  <c r="X10" i="16"/>
  <c r="X10" i="11"/>
  <c r="X10" i="14"/>
  <c r="X10" i="15"/>
  <c r="X10" i="13"/>
  <c r="V8" i="17"/>
  <c r="V8" i="16"/>
  <c r="V8" i="11"/>
  <c r="V8" i="14"/>
  <c r="V8" i="13"/>
  <c r="V8" i="15"/>
  <c r="X7" i="17"/>
  <c r="X7" i="16"/>
  <c r="X7" i="15"/>
  <c r="X7" i="14"/>
  <c r="X7" i="11"/>
  <c r="X7" i="13"/>
  <c r="T5" i="17"/>
  <c r="T5" i="15"/>
  <c r="T5" i="16"/>
  <c r="T5" i="13"/>
  <c r="T5" i="14"/>
  <c r="T5" i="11"/>
  <c r="T38" i="4"/>
  <c r="T33" i="10"/>
  <c r="T30" i="4"/>
  <c r="T25" i="10"/>
  <c r="T42" i="4"/>
  <c r="AA42" i="4"/>
  <c r="AA38" i="4"/>
  <c r="T4" i="17"/>
  <c r="T4" i="16"/>
  <c r="T4" i="14"/>
  <c r="T4" i="15"/>
  <c r="T4" i="11"/>
  <c r="T4" i="13"/>
  <c r="V38" i="17"/>
  <c r="V38" i="16"/>
  <c r="V38" i="15"/>
  <c r="V38" i="14"/>
  <c r="V38" i="13"/>
  <c r="V38" i="11"/>
  <c r="B38" i="17"/>
  <c r="B38" i="16"/>
  <c r="B38" i="15"/>
  <c r="B38" i="13"/>
  <c r="B38" i="14"/>
  <c r="V36" i="17"/>
  <c r="V36" i="16"/>
  <c r="V36" i="11"/>
  <c r="V36" i="15"/>
  <c r="V36" i="14"/>
  <c r="V36" i="13"/>
  <c r="A36" i="10"/>
  <c r="V34" i="16"/>
  <c r="V34" i="17"/>
  <c r="V34" i="15"/>
  <c r="V34" i="13"/>
  <c r="V34" i="11"/>
  <c r="V34" i="14"/>
  <c r="V32" i="17"/>
  <c r="V32" i="16"/>
  <c r="V32" i="15"/>
  <c r="V32" i="13"/>
  <c r="V32" i="11"/>
  <c r="V32" i="14"/>
  <c r="B32" i="17"/>
  <c r="B32" i="16"/>
  <c r="B32" i="15"/>
  <c r="B32" i="14"/>
  <c r="B32" i="13"/>
  <c r="T30" i="16"/>
  <c r="T30" i="11"/>
  <c r="T30" i="15"/>
  <c r="T30" i="17"/>
  <c r="T30" i="14"/>
  <c r="T30" i="13"/>
  <c r="V29" i="16"/>
  <c r="V29" i="17"/>
  <c r="V29" i="11"/>
  <c r="V29" i="14"/>
  <c r="V29" i="13"/>
  <c r="V29" i="15"/>
  <c r="X28" i="17"/>
  <c r="X28" i="15"/>
  <c r="X28" i="16"/>
  <c r="X28" i="14"/>
  <c r="X28" i="11"/>
  <c r="X28" i="13"/>
  <c r="T26" i="16"/>
  <c r="T26" i="17"/>
  <c r="T26" i="15"/>
  <c r="T26" i="13"/>
  <c r="T26" i="11"/>
  <c r="T26" i="14"/>
  <c r="V25" i="16"/>
  <c r="V25" i="15"/>
  <c r="V25" i="17"/>
  <c r="V25" i="13"/>
  <c r="V25" i="14"/>
  <c r="V25" i="11"/>
  <c r="X24" i="16"/>
  <c r="X24" i="17"/>
  <c r="X24" i="15"/>
  <c r="X24" i="14"/>
  <c r="X24" i="13"/>
  <c r="X24" i="11"/>
  <c r="R24" i="10"/>
  <c r="T22" i="15"/>
  <c r="T22" i="17"/>
  <c r="T22" i="16"/>
  <c r="T22" i="11"/>
  <c r="T22" i="14"/>
  <c r="T22" i="13"/>
  <c r="V21" i="16"/>
  <c r="V21" i="17"/>
  <c r="V21" i="11"/>
  <c r="V21" i="15"/>
  <c r="V21" i="14"/>
  <c r="V21" i="13"/>
  <c r="X20" i="16"/>
  <c r="X20" i="15"/>
  <c r="X20" i="13"/>
  <c r="X20" i="11"/>
  <c r="X20" i="17"/>
  <c r="X20" i="14"/>
  <c r="T18" i="17"/>
  <c r="T18" i="16"/>
  <c r="T18" i="13"/>
  <c r="T18" i="11"/>
  <c r="T18" i="14"/>
  <c r="T18" i="15"/>
  <c r="V17" i="16"/>
  <c r="V17" i="15"/>
  <c r="V17" i="13"/>
  <c r="V17" i="11"/>
  <c r="V17" i="17"/>
  <c r="V17" i="14"/>
  <c r="A17" i="10"/>
  <c r="B17" i="15"/>
  <c r="T15" i="17"/>
  <c r="T15" i="16"/>
  <c r="T15" i="15"/>
  <c r="T15" i="14"/>
  <c r="T15" i="11"/>
  <c r="T15" i="13"/>
  <c r="V14" i="15"/>
  <c r="V14" i="16"/>
  <c r="V14" i="17"/>
  <c r="V14" i="14"/>
  <c r="V14" i="13"/>
  <c r="V14" i="11"/>
  <c r="X13" i="16"/>
  <c r="X13" i="17"/>
  <c r="X13" i="15"/>
  <c r="X13" i="14"/>
  <c r="X13" i="13"/>
  <c r="X13" i="11"/>
  <c r="T11" i="13"/>
  <c r="T11" i="17"/>
  <c r="T11" i="11"/>
  <c r="T11" i="15"/>
  <c r="T11" i="14"/>
  <c r="T11" i="16"/>
  <c r="V10" i="17"/>
  <c r="V10" i="16"/>
  <c r="V10" i="15"/>
  <c r="V10" i="14"/>
  <c r="V10" i="11"/>
  <c r="V10" i="13"/>
  <c r="X9" i="15"/>
  <c r="X9" i="14"/>
  <c r="X9" i="17"/>
  <c r="X9" i="16"/>
  <c r="X9" i="13"/>
  <c r="X9" i="11"/>
  <c r="T8" i="16"/>
  <c r="T8" i="17"/>
  <c r="T8" i="15"/>
  <c r="T8" i="11"/>
  <c r="T8" i="14"/>
  <c r="T8" i="13"/>
  <c r="V7" i="17"/>
  <c r="V7" i="16"/>
  <c r="V7" i="15"/>
  <c r="V7" i="14"/>
  <c r="V7" i="13"/>
  <c r="V7" i="11"/>
  <c r="X6" i="17"/>
  <c r="X6" i="11"/>
  <c r="X6" i="16"/>
  <c r="X6" i="13"/>
  <c r="X6" i="15"/>
  <c r="X6" i="14"/>
  <c r="T39" i="4"/>
  <c r="T34" i="10"/>
  <c r="T31" i="4"/>
  <c r="T26" i="10"/>
  <c r="T38" i="17"/>
  <c r="T38" i="16"/>
  <c r="T38" i="15"/>
  <c r="T38" i="11"/>
  <c r="T38" i="13"/>
  <c r="T38" i="14"/>
  <c r="X37" i="17"/>
  <c r="X37" i="15"/>
  <c r="X37" i="16"/>
  <c r="X37" i="11"/>
  <c r="X37" i="14"/>
  <c r="X37" i="13"/>
  <c r="T36" i="17"/>
  <c r="T36" i="13"/>
  <c r="T36" i="16"/>
  <c r="T36" i="15"/>
  <c r="T36" i="14"/>
  <c r="T36" i="11"/>
  <c r="X35" i="16"/>
  <c r="X35" i="17"/>
  <c r="X35" i="13"/>
  <c r="X35" i="11"/>
  <c r="X35" i="15"/>
  <c r="X35" i="14"/>
  <c r="T34" i="16"/>
  <c r="T34" i="17"/>
  <c r="T34" i="13"/>
  <c r="T34" i="11"/>
  <c r="T34" i="14"/>
  <c r="T34" i="15"/>
  <c r="X33" i="16"/>
  <c r="X33" i="15"/>
  <c r="X33" i="14"/>
  <c r="X33" i="13"/>
  <c r="X33" i="17"/>
  <c r="X33" i="11"/>
  <c r="R33" i="10"/>
  <c r="T32" i="16"/>
  <c r="T32" i="15"/>
  <c r="T32" i="17"/>
  <c r="T32" i="14"/>
  <c r="T32" i="13"/>
  <c r="T32" i="11"/>
  <c r="X31" i="17"/>
  <c r="X31" i="16"/>
  <c r="X31" i="13"/>
  <c r="X31" i="11"/>
  <c r="X31" i="15"/>
  <c r="X31" i="14"/>
  <c r="R31" i="10"/>
  <c r="T29" i="17"/>
  <c r="T29" i="16"/>
  <c r="T29" i="15"/>
  <c r="T29" i="13"/>
  <c r="T29" i="14"/>
  <c r="T29" i="11"/>
  <c r="V28" i="17"/>
  <c r="V28" i="16"/>
  <c r="V28" i="15"/>
  <c r="V28" i="13"/>
  <c r="V28" i="11"/>
  <c r="V28" i="14"/>
  <c r="X27" i="17"/>
  <c r="X27" i="15"/>
  <c r="X27" i="14"/>
  <c r="X27" i="13"/>
  <c r="X27" i="11"/>
  <c r="X27" i="16"/>
  <c r="T25" i="17"/>
  <c r="T25" i="16"/>
  <c r="T25" i="13"/>
  <c r="T25" i="14"/>
  <c r="T25" i="11"/>
  <c r="T25" i="15"/>
  <c r="V24" i="17"/>
  <c r="V24" i="16"/>
  <c r="V24" i="11"/>
  <c r="V24" i="14"/>
  <c r="V24" i="13"/>
  <c r="V24" i="15"/>
  <c r="X23" i="17"/>
  <c r="X23" i="13"/>
  <c r="X23" i="14"/>
  <c r="X23" i="11"/>
  <c r="X23" i="16"/>
  <c r="X23" i="15"/>
  <c r="R23" i="10"/>
  <c r="T21" i="17"/>
  <c r="T21" i="16"/>
  <c r="T21" i="15"/>
  <c r="T21" i="13"/>
  <c r="T21" i="14"/>
  <c r="T21" i="11"/>
  <c r="V20" i="17"/>
  <c r="V20" i="16"/>
  <c r="V20" i="15"/>
  <c r="V20" i="13"/>
  <c r="V20" i="11"/>
  <c r="V20" i="14"/>
  <c r="X19" i="17"/>
  <c r="X19" i="15"/>
  <c r="X19" i="11"/>
  <c r="X19" i="16"/>
  <c r="X19" i="14"/>
  <c r="X19" i="13"/>
  <c r="T17" i="17"/>
  <c r="T17" i="16"/>
  <c r="T17" i="15"/>
  <c r="T17" i="14"/>
  <c r="T17" i="13"/>
  <c r="T17" i="11"/>
  <c r="X16" i="16"/>
  <c r="X16" i="17"/>
  <c r="X16" i="15"/>
  <c r="X16" i="13"/>
  <c r="X16" i="14"/>
  <c r="X16" i="11"/>
  <c r="T14" i="15"/>
  <c r="T14" i="11"/>
  <c r="T14" i="16"/>
  <c r="T14" i="13"/>
  <c r="T14" i="17"/>
  <c r="T14" i="14"/>
  <c r="V13" i="16"/>
  <c r="V13" i="15"/>
  <c r="V13" i="17"/>
  <c r="V13" i="11"/>
  <c r="V13" i="14"/>
  <c r="V13" i="13"/>
  <c r="X12" i="15"/>
  <c r="X12" i="17"/>
  <c r="X12" i="11"/>
  <c r="X12" i="13"/>
  <c r="X12" i="16"/>
  <c r="X12" i="14"/>
  <c r="T10" i="17"/>
  <c r="T10" i="13"/>
  <c r="T10" i="11"/>
  <c r="T10" i="16"/>
  <c r="T10" i="15"/>
  <c r="T10" i="14"/>
  <c r="V9" i="16"/>
  <c r="V9" i="17"/>
  <c r="V9" i="13"/>
  <c r="V9" i="14"/>
  <c r="V9" i="11"/>
  <c r="V9" i="15"/>
  <c r="T7" i="17"/>
  <c r="T7" i="13"/>
  <c r="T7" i="16"/>
  <c r="T7" i="15"/>
  <c r="T7" i="11"/>
  <c r="T7" i="14"/>
  <c r="V6" i="15"/>
  <c r="V6" i="14"/>
  <c r="V6" i="13"/>
  <c r="V6" i="11"/>
  <c r="V6" i="17"/>
  <c r="V6" i="16"/>
  <c r="X5" i="17"/>
  <c r="X5" i="16"/>
  <c r="X5" i="13"/>
  <c r="X5" i="14"/>
  <c r="X5" i="15"/>
  <c r="X5" i="11"/>
  <c r="AA31" i="4"/>
  <c r="T37" i="10"/>
  <c r="T34" i="4"/>
  <c r="T29" i="10"/>
  <c r="T26" i="4"/>
  <c r="T21" i="10"/>
  <c r="AA40" i="4"/>
  <c r="X4" i="15"/>
  <c r="X4" i="16"/>
  <c r="X4" i="13"/>
  <c r="X4" i="14"/>
  <c r="X4" i="11"/>
  <c r="X4" i="17"/>
  <c r="V37" i="16"/>
  <c r="V37" i="17"/>
  <c r="V37" i="14"/>
  <c r="V37" i="15"/>
  <c r="V37" i="11"/>
  <c r="V37" i="13"/>
  <c r="V35" i="17"/>
  <c r="V35" i="16"/>
  <c r="V35" i="15"/>
  <c r="V35" i="13"/>
  <c r="V35" i="14"/>
  <c r="V35" i="11"/>
  <c r="V33" i="16"/>
  <c r="V33" i="15"/>
  <c r="V33" i="14"/>
  <c r="V33" i="13"/>
  <c r="V33" i="11"/>
  <c r="V33" i="17"/>
  <c r="V31" i="17"/>
  <c r="V31" i="15"/>
  <c r="V31" i="16"/>
  <c r="V31" i="13"/>
  <c r="V31" i="14"/>
  <c r="V31" i="11"/>
  <c r="X30" i="17"/>
  <c r="X30" i="15"/>
  <c r="X30" i="14"/>
  <c r="X30" i="13"/>
  <c r="X30" i="11"/>
  <c r="X30" i="16"/>
  <c r="R30" i="10"/>
  <c r="T28" i="17"/>
  <c r="T28" i="16"/>
  <c r="T28" i="15"/>
  <c r="T28" i="14"/>
  <c r="T28" i="13"/>
  <c r="T28" i="11"/>
  <c r="V27" i="17"/>
  <c r="V27" i="15"/>
  <c r="V27" i="16"/>
  <c r="V27" i="14"/>
  <c r="V27" i="13"/>
  <c r="V27" i="11"/>
  <c r="X26" i="17"/>
  <c r="X26" i="16"/>
  <c r="X26" i="11"/>
  <c r="X26" i="14"/>
  <c r="X26" i="15"/>
  <c r="X26" i="13"/>
  <c r="R26" i="10"/>
  <c r="T24" i="17"/>
  <c r="T24" i="15"/>
  <c r="T24" i="11"/>
  <c r="T24" i="16"/>
  <c r="T24" i="14"/>
  <c r="T24" i="13"/>
  <c r="V23" i="16"/>
  <c r="V23" i="17"/>
  <c r="V23" i="13"/>
  <c r="V23" i="15"/>
  <c r="V23" i="14"/>
  <c r="V23" i="11"/>
  <c r="X22" i="16"/>
  <c r="X22" i="17"/>
  <c r="X22" i="13"/>
  <c r="X22" i="11"/>
  <c r="X22" i="15"/>
  <c r="X22" i="14"/>
  <c r="R22" i="10"/>
  <c r="T20" i="17"/>
  <c r="T20" i="14"/>
  <c r="T20" i="13"/>
  <c r="T20" i="15"/>
  <c r="T20" i="11"/>
  <c r="T20" i="16"/>
  <c r="V19" i="16"/>
  <c r="V19" i="17"/>
  <c r="V19" i="15"/>
  <c r="V19" i="14"/>
  <c r="V19" i="13"/>
  <c r="V19" i="11"/>
  <c r="X18" i="16"/>
  <c r="X18" i="17"/>
  <c r="X18" i="15"/>
  <c r="X18" i="14"/>
  <c r="X18" i="11"/>
  <c r="X18" i="13"/>
  <c r="V16" i="17"/>
  <c r="V16" i="15"/>
  <c r="V16" i="14"/>
  <c r="V16" i="11"/>
  <c r="V16" i="16"/>
  <c r="V16" i="13"/>
  <c r="X15" i="17"/>
  <c r="X15" i="16"/>
  <c r="X15" i="15"/>
  <c r="X15" i="13"/>
  <c r="X15" i="11"/>
  <c r="X15" i="14"/>
  <c r="T13" i="17"/>
  <c r="T13" i="16"/>
  <c r="T13" i="15"/>
  <c r="T13" i="14"/>
  <c r="T13" i="13"/>
  <c r="T13" i="11"/>
  <c r="V12" i="17"/>
  <c r="V12" i="13"/>
  <c r="V12" i="11"/>
  <c r="V12" i="15"/>
  <c r="V12" i="14"/>
  <c r="V12" i="16"/>
  <c r="X11" i="17"/>
  <c r="X11" i="16"/>
  <c r="X11" i="15"/>
  <c r="X11" i="14"/>
  <c r="X11" i="11"/>
  <c r="X11" i="13"/>
  <c r="T9" i="17"/>
  <c r="T9" i="16"/>
  <c r="T9" i="13"/>
  <c r="T9" i="11"/>
  <c r="T9" i="15"/>
  <c r="T9" i="14"/>
  <c r="X8" i="17"/>
  <c r="X8" i="16"/>
  <c r="X8" i="15"/>
  <c r="X8" i="14"/>
  <c r="X8" i="13"/>
  <c r="X8" i="11"/>
  <c r="T6" i="16"/>
  <c r="T6" i="17"/>
  <c r="T6" i="11"/>
  <c r="T6" i="15"/>
  <c r="T6" i="14"/>
  <c r="T6" i="13"/>
  <c r="V5" i="17"/>
  <c r="V5" i="15"/>
  <c r="V5" i="13"/>
  <c r="V5" i="11"/>
  <c r="V5" i="14"/>
  <c r="V5" i="16"/>
  <c r="CA13" i="10"/>
  <c r="A18" i="4"/>
  <c r="A13" i="10"/>
  <c r="B13" i="17"/>
  <c r="A11" i="10"/>
  <c r="BF11" i="10"/>
  <c r="A7" i="10"/>
  <c r="B14" i="15"/>
  <c r="B14" i="17"/>
  <c r="B14" i="16"/>
  <c r="B14" i="13"/>
  <c r="B14" i="14"/>
  <c r="B22" i="16"/>
  <c r="B22" i="15"/>
  <c r="B22" i="17"/>
  <c r="B22" i="13"/>
  <c r="B22" i="14"/>
  <c r="B13" i="15"/>
  <c r="B13" i="13"/>
  <c r="B27" i="16"/>
  <c r="B27" i="14"/>
  <c r="B27" i="17"/>
  <c r="B27" i="15"/>
  <c r="B27" i="13"/>
  <c r="B10" i="13"/>
  <c r="A15" i="10"/>
  <c r="BF15" i="10"/>
  <c r="A30" i="10"/>
  <c r="B30" i="11"/>
  <c r="AA35" i="4"/>
  <c r="B19" i="17"/>
  <c r="B19" i="15"/>
  <c r="AA33" i="4"/>
  <c r="A28" i="10"/>
  <c r="AA29" i="4"/>
  <c r="A24" i="10"/>
  <c r="B24" i="11"/>
  <c r="AA25" i="4"/>
  <c r="A20" i="10"/>
  <c r="B23" i="15"/>
  <c r="B23" i="14"/>
  <c r="A10" i="4"/>
  <c r="A36" i="4"/>
  <c r="AA27" i="4"/>
  <c r="CA15" i="10"/>
  <c r="CA11" i="10"/>
  <c r="CA7" i="10"/>
  <c r="A21" i="4"/>
  <c r="A17" i="4"/>
  <c r="A13" i="4"/>
  <c r="A34" i="4"/>
  <c r="A30" i="4"/>
  <c r="A26" i="4"/>
  <c r="A26" i="10"/>
  <c r="BF26" i="10"/>
  <c r="A18" i="10"/>
  <c r="B18" i="11"/>
  <c r="CA28" i="10"/>
  <c r="CA24" i="10"/>
  <c r="CA20" i="10"/>
  <c r="AA32" i="4"/>
  <c r="AA28" i="4"/>
  <c r="B17" i="14"/>
  <c r="B17" i="16"/>
  <c r="B17" i="17"/>
  <c r="B17" i="13"/>
  <c r="A9" i="4"/>
  <c r="BF35" i="10"/>
  <c r="B35" i="11"/>
  <c r="B13" i="11"/>
  <c r="BF17" i="10"/>
  <c r="B17" i="11"/>
  <c r="BF38" i="10"/>
  <c r="B38" i="11"/>
  <c r="BF36" i="10"/>
  <c r="BF34" i="10"/>
  <c r="B34" i="11"/>
  <c r="BF32" i="10"/>
  <c r="B32" i="11"/>
  <c r="B26" i="11"/>
  <c r="BF22" i="10"/>
  <c r="B22" i="11"/>
  <c r="BF18" i="10"/>
  <c r="BF14" i="10"/>
  <c r="B14" i="11"/>
  <c r="BF10" i="10"/>
  <c r="B10" i="11"/>
  <c r="BF37" i="10"/>
  <c r="B37" i="11"/>
  <c r="BF33" i="10"/>
  <c r="B33" i="11"/>
  <c r="BF27" i="10"/>
  <c r="B27" i="11"/>
  <c r="BF23" i="10"/>
  <c r="B23" i="11"/>
  <c r="B19" i="11"/>
  <c r="B23" i="17"/>
  <c r="B19" i="14"/>
  <c r="B19" i="16"/>
  <c r="BF19" i="10"/>
  <c r="BF24" i="10"/>
  <c r="AA24" i="4"/>
  <c r="B23" i="13"/>
  <c r="B10" i="14"/>
  <c r="BG11" i="10"/>
  <c r="W11" i="10"/>
  <c r="B11" i="11"/>
  <c r="BR34" i="10"/>
  <c r="AH34" i="10"/>
  <c r="B10" i="16"/>
  <c r="B10" i="15"/>
  <c r="B9" i="13"/>
  <c r="BF9" i="10"/>
  <c r="BX9" i="10"/>
  <c r="AN9" i="10"/>
  <c r="B9" i="16"/>
  <c r="B9" i="14"/>
  <c r="B9" i="11"/>
  <c r="B9" i="17"/>
  <c r="B9" i="15"/>
  <c r="BN11" i="10"/>
  <c r="AD11" i="10"/>
  <c r="BO17" i="10"/>
  <c r="AE17" i="10"/>
  <c r="BU26" i="10"/>
  <c r="AK26" i="10"/>
  <c r="BX23" i="10"/>
  <c r="AN23" i="10"/>
  <c r="BI17" i="10"/>
  <c r="Y17" i="10"/>
  <c r="BR22" i="10"/>
  <c r="AH22" i="10"/>
  <c r="BH32" i="10"/>
  <c r="X32" i="10"/>
  <c r="BJ35" i="10"/>
  <c r="Z35" i="10"/>
  <c r="BO35" i="10"/>
  <c r="AE35" i="10"/>
  <c r="BV36" i="10"/>
  <c r="AL36" i="10"/>
  <c r="BN24" i="10"/>
  <c r="AD24" i="10"/>
  <c r="BX37" i="10"/>
  <c r="AN37" i="10"/>
  <c r="BI24" i="10"/>
  <c r="Y24" i="10"/>
  <c r="BF6" i="10"/>
  <c r="BM6" i="10"/>
  <c r="AC6" i="10"/>
  <c r="B6" i="11"/>
  <c r="BK23" i="10"/>
  <c r="AA23" i="10"/>
  <c r="BS22" i="10"/>
  <c r="AI22" i="10"/>
  <c r="BK38" i="10"/>
  <c r="AA38" i="10"/>
  <c r="BW11" i="10"/>
  <c r="AM11" i="10"/>
  <c r="BL24" i="10"/>
  <c r="AB24" i="10"/>
  <c r="BX10" i="10"/>
  <c r="AN10" i="10"/>
  <c r="BT10" i="10"/>
  <c r="AJ10" i="10"/>
  <c r="BO36" i="10"/>
  <c r="AE36" i="10"/>
  <c r="BU15" i="10"/>
  <c r="AK15" i="10"/>
  <c r="BN36" i="10"/>
  <c r="AD36" i="10"/>
  <c r="B15" i="11"/>
  <c r="BX11" i="10"/>
  <c r="AN11" i="10"/>
  <c r="BV10" i="10"/>
  <c r="AL10" i="10"/>
  <c r="BS10" i="10"/>
  <c r="AI10" i="10"/>
  <c r="BX35" i="10"/>
  <c r="AN35" i="10"/>
  <c r="C29" i="11"/>
  <c r="G29" i="11"/>
  <c r="C29" i="16"/>
  <c r="G29" i="16"/>
  <c r="C29" i="14"/>
  <c r="G29" i="14"/>
  <c r="C29" i="17"/>
  <c r="G29" i="17"/>
  <c r="C29" i="15"/>
  <c r="G29" i="15"/>
  <c r="C29" i="13"/>
  <c r="G29" i="13"/>
  <c r="C25" i="11"/>
  <c r="G25" i="11"/>
  <c r="C25" i="17"/>
  <c r="G25" i="17"/>
  <c r="C25" i="16"/>
  <c r="G25" i="16"/>
  <c r="C25" i="15"/>
  <c r="G25" i="15"/>
  <c r="C25" i="14"/>
  <c r="G25" i="14"/>
  <c r="C25" i="13"/>
  <c r="G25" i="13"/>
  <c r="C34" i="11"/>
  <c r="G34" i="11"/>
  <c r="C34" i="17"/>
  <c r="G34" i="17"/>
  <c r="C34" i="16"/>
  <c r="G34" i="16"/>
  <c r="C34" i="15"/>
  <c r="G34" i="15"/>
  <c r="C34" i="13"/>
  <c r="G34" i="13"/>
  <c r="C34" i="14"/>
  <c r="G34" i="14"/>
  <c r="B36" i="16"/>
  <c r="B36" i="17"/>
  <c r="B36" i="15"/>
  <c r="B36" i="14"/>
  <c r="B36" i="13"/>
  <c r="BW10" i="10"/>
  <c r="AM10" i="10"/>
  <c r="C21" i="11"/>
  <c r="G21" i="11"/>
  <c r="C21" i="16"/>
  <c r="G21" i="16"/>
  <c r="C21" i="17"/>
  <c r="G21" i="17"/>
  <c r="C21" i="15"/>
  <c r="G21" i="15"/>
  <c r="C21" i="14"/>
  <c r="G21" i="14"/>
  <c r="C21" i="13"/>
  <c r="G21" i="13"/>
  <c r="BI11" i="10"/>
  <c r="Y11" i="10"/>
  <c r="BQ10" i="10"/>
  <c r="AG10" i="10"/>
  <c r="B36" i="11"/>
  <c r="C37" i="11"/>
  <c r="G37" i="11"/>
  <c r="C37" i="17"/>
  <c r="G37" i="17"/>
  <c r="C37" i="16"/>
  <c r="G37" i="16"/>
  <c r="C37" i="15"/>
  <c r="G37" i="15"/>
  <c r="C37" i="14"/>
  <c r="G37" i="14"/>
  <c r="C37" i="13"/>
  <c r="G37" i="13"/>
  <c r="C26" i="11"/>
  <c r="G26" i="11"/>
  <c r="C26" i="17"/>
  <c r="G26" i="17"/>
  <c r="C26" i="16"/>
  <c r="G26" i="16"/>
  <c r="C26" i="15"/>
  <c r="G26" i="15"/>
  <c r="C26" i="13"/>
  <c r="G26" i="13"/>
  <c r="C26" i="14"/>
  <c r="G26" i="14"/>
  <c r="C33" i="11"/>
  <c r="G33" i="11"/>
  <c r="C33" i="16"/>
  <c r="G33" i="16"/>
  <c r="C33" i="17"/>
  <c r="G33" i="17"/>
  <c r="C33" i="15"/>
  <c r="G33" i="15"/>
  <c r="C33" i="14"/>
  <c r="G33" i="14"/>
  <c r="C33" i="13"/>
  <c r="G33" i="13"/>
  <c r="AA39" i="4"/>
  <c r="BF13" i="10"/>
  <c r="BW13" i="10"/>
  <c r="AM13" i="10"/>
  <c r="B13" i="14"/>
  <c r="B13" i="16"/>
  <c r="BU32" i="10"/>
  <c r="AK32" i="10"/>
  <c r="BK24" i="10"/>
  <c r="AA24" i="10"/>
  <c r="BX36" i="10"/>
  <c r="AN36" i="10"/>
  <c r="BI14" i="10"/>
  <c r="Y14" i="10"/>
  <c r="BW37" i="10"/>
  <c r="AM37" i="10"/>
  <c r="B20" i="14"/>
  <c r="B20" i="16"/>
  <c r="B20" i="15"/>
  <c r="B20" i="13"/>
  <c r="B20" i="17"/>
  <c r="BF20" i="10"/>
  <c r="B20" i="11"/>
  <c r="BI36" i="10"/>
  <c r="Y36" i="10"/>
  <c r="BP11" i="10"/>
  <c r="AF11" i="10"/>
  <c r="BJ11" i="10"/>
  <c r="Z11" i="10"/>
  <c r="BQ32" i="10"/>
  <c r="AG32" i="10"/>
  <c r="BH23" i="10"/>
  <c r="X23" i="10"/>
  <c r="BW24" i="10"/>
  <c r="AM24" i="10"/>
  <c r="BX32" i="10"/>
  <c r="AN32" i="10"/>
  <c r="BL14" i="10"/>
  <c r="AB14" i="10"/>
  <c r="BR17" i="10"/>
  <c r="AH17" i="10"/>
  <c r="BN34" i="10"/>
  <c r="AD34" i="10"/>
  <c r="BN35" i="10"/>
  <c r="AD35" i="10"/>
  <c r="BT26" i="10"/>
  <c r="AJ26" i="10"/>
  <c r="BQ14" i="10"/>
  <c r="AG14" i="10"/>
  <c r="BW14" i="10"/>
  <c r="AM14" i="10"/>
  <c r="BR14" i="10"/>
  <c r="AH14" i="10"/>
  <c r="BR26" i="10"/>
  <c r="AH26" i="10"/>
  <c r="BH26" i="10"/>
  <c r="X26" i="10"/>
  <c r="A21" i="10"/>
  <c r="AA26" i="4"/>
  <c r="A12" i="10"/>
  <c r="A31" i="10"/>
  <c r="AA36" i="4"/>
  <c r="B7" i="15"/>
  <c r="B7" i="17"/>
  <c r="B7" i="16"/>
  <c r="B7" i="13"/>
  <c r="B7" i="14"/>
  <c r="BG26" i="10"/>
  <c r="W26" i="10"/>
  <c r="BK11" i="10"/>
  <c r="AA11" i="10"/>
  <c r="BX26" i="10"/>
  <c r="AN26" i="10"/>
  <c r="BI23" i="10"/>
  <c r="Y23" i="10"/>
  <c r="BR23" i="10"/>
  <c r="AH23" i="10"/>
  <c r="BK26" i="10"/>
  <c r="AA26" i="10"/>
  <c r="BP24" i="10"/>
  <c r="AF24" i="10"/>
  <c r="BO24" i="10"/>
  <c r="AE24" i="10"/>
  <c r="BU24" i="10"/>
  <c r="AK24" i="10"/>
  <c r="BP32" i="10"/>
  <c r="AF32" i="10"/>
  <c r="BS32" i="10"/>
  <c r="AI32" i="10"/>
  <c r="BH36" i="10"/>
  <c r="X36" i="10"/>
  <c r="BR36" i="10"/>
  <c r="AH36" i="10"/>
  <c r="BL13" i="10"/>
  <c r="AB13" i="10"/>
  <c r="BN17" i="10"/>
  <c r="AD17" i="10"/>
  <c r="BL17" i="10"/>
  <c r="AB17" i="10"/>
  <c r="BV37" i="10"/>
  <c r="AL37" i="10"/>
  <c r="BO34" i="10"/>
  <c r="AE34" i="10"/>
  <c r="BW15" i="10"/>
  <c r="AM15" i="10"/>
  <c r="BN14" i="10"/>
  <c r="AD14" i="10"/>
  <c r="BM18" i="10"/>
  <c r="AC18" i="10"/>
  <c r="BJ27" i="10"/>
  <c r="Z27" i="10"/>
  <c r="BK35" i="10"/>
  <c r="AA35" i="10"/>
  <c r="B7" i="11"/>
  <c r="A4" i="10"/>
  <c r="A8" i="10"/>
  <c r="BH35" i="10"/>
  <c r="X35" i="10"/>
  <c r="BI35" i="10"/>
  <c r="Y35" i="10"/>
  <c r="BR35" i="10"/>
  <c r="AH35" i="10"/>
  <c r="BS35" i="10"/>
  <c r="AI35" i="10"/>
  <c r="BJ19" i="10"/>
  <c r="Z19" i="10"/>
  <c r="BL37" i="10"/>
  <c r="AB37" i="10"/>
  <c r="BI32" i="10"/>
  <c r="Y32" i="10"/>
  <c r="BJ37" i="10"/>
  <c r="Z37" i="10"/>
  <c r="BK37" i="10"/>
  <c r="AA37" i="10"/>
  <c r="BG37" i="10"/>
  <c r="W37" i="10"/>
  <c r="BP17" i="10"/>
  <c r="AF17" i="10"/>
  <c r="BM17" i="10"/>
  <c r="AC17" i="10"/>
  <c r="BV17" i="10"/>
  <c r="AL17" i="10"/>
  <c r="BW17" i="10"/>
  <c r="AM17" i="10"/>
  <c r="BI38" i="10"/>
  <c r="Y38" i="10"/>
  <c r="BX38" i="10"/>
  <c r="AN38" i="10"/>
  <c r="BU33" i="10"/>
  <c r="AK33" i="10"/>
  <c r="BS36" i="10"/>
  <c r="AI36" i="10"/>
  <c r="BL36" i="10"/>
  <c r="AB36" i="10"/>
  <c r="BK32" i="10"/>
  <c r="AA32" i="10"/>
  <c r="BG32" i="10"/>
  <c r="W32" i="10"/>
  <c r="BT32" i="10"/>
  <c r="AJ32" i="10"/>
  <c r="BQ24" i="10"/>
  <c r="AG24" i="10"/>
  <c r="BR24" i="10"/>
  <c r="AH24" i="10"/>
  <c r="BG24" i="10"/>
  <c r="W24" i="10"/>
  <c r="BX24" i="10"/>
  <c r="AN24" i="10"/>
  <c r="BM37" i="10"/>
  <c r="AC37" i="10"/>
  <c r="BN23" i="10"/>
  <c r="AD23" i="10"/>
  <c r="BO23" i="10"/>
  <c r="AE23" i="10"/>
  <c r="BP23" i="10"/>
  <c r="AF23" i="10"/>
  <c r="BQ23" i="10"/>
  <c r="AG23" i="10"/>
  <c r="BM23" i="10"/>
  <c r="AC23" i="10"/>
  <c r="BV33" i="10"/>
  <c r="AL33" i="10"/>
  <c r="BR11" i="10"/>
  <c r="AH11" i="10"/>
  <c r="BS11" i="10"/>
  <c r="AI11" i="10"/>
  <c r="BH11" i="10"/>
  <c r="X11" i="10"/>
  <c r="BU11" i="10"/>
  <c r="AK11" i="10"/>
  <c r="BP37" i="10"/>
  <c r="AF37" i="10"/>
  <c r="BS34" i="10"/>
  <c r="AI34" i="10"/>
  <c r="BL35" i="10"/>
  <c r="AB35" i="10"/>
  <c r="BM35" i="10"/>
  <c r="AC35" i="10"/>
  <c r="BV35" i="10"/>
  <c r="AL35" i="10"/>
  <c r="BG35" i="10"/>
  <c r="W35" i="10"/>
  <c r="BM36" i="10"/>
  <c r="AC36" i="10"/>
  <c r="BN37" i="10"/>
  <c r="AD37" i="10"/>
  <c r="BO37" i="10"/>
  <c r="AE37" i="10"/>
  <c r="BT17" i="10"/>
  <c r="AJ17" i="10"/>
  <c r="BQ17" i="10"/>
  <c r="AG17" i="10"/>
  <c r="BJ17" i="10"/>
  <c r="Z17" i="10"/>
  <c r="BG17" i="10"/>
  <c r="W17" i="10"/>
  <c r="BT13" i="10"/>
  <c r="AJ13" i="10"/>
  <c r="BJ38" i="10"/>
  <c r="Z38" i="10"/>
  <c r="BQ37" i="10"/>
  <c r="AG37" i="10"/>
  <c r="BV32" i="10"/>
  <c r="AL32" i="10"/>
  <c r="BW36" i="10"/>
  <c r="AM36" i="10"/>
  <c r="BP36" i="10"/>
  <c r="AF36" i="10"/>
  <c r="B28" i="14"/>
  <c r="B28" i="13"/>
  <c r="B28" i="16"/>
  <c r="B28" i="17"/>
  <c r="B28" i="15"/>
  <c r="BF28" i="10"/>
  <c r="B28" i="11"/>
  <c r="B30" i="15"/>
  <c r="B30" i="16"/>
  <c r="B30" i="17"/>
  <c r="B30" i="14"/>
  <c r="B30" i="13"/>
  <c r="BG18" i="10"/>
  <c r="W18" i="10"/>
  <c r="BO11" i="10"/>
  <c r="AE11" i="10"/>
  <c r="BS17" i="10"/>
  <c r="AI17" i="10"/>
  <c r="BT23" i="10"/>
  <c r="AJ23" i="10"/>
  <c r="BV23" i="10"/>
  <c r="AL23" i="10"/>
  <c r="BS24" i="10"/>
  <c r="AI24" i="10"/>
  <c r="BJ24" i="10"/>
  <c r="Z24" i="10"/>
  <c r="BW32" i="10"/>
  <c r="AM32" i="10"/>
  <c r="BT36" i="10"/>
  <c r="AJ36" i="10"/>
  <c r="BK36" i="10"/>
  <c r="AA36" i="10"/>
  <c r="BX13" i="10"/>
  <c r="AN13" i="10"/>
  <c r="BX17" i="10"/>
  <c r="AN17" i="10"/>
  <c r="BS37" i="10"/>
  <c r="AI37" i="10"/>
  <c r="BG14" i="10"/>
  <c r="W14" i="10"/>
  <c r="BG23" i="10"/>
  <c r="W23" i="10"/>
  <c r="BU35" i="10"/>
  <c r="AK35" i="10"/>
  <c r="BH22" i="10"/>
  <c r="X22" i="10"/>
  <c r="BU22" i="10"/>
  <c r="AK22" i="10"/>
  <c r="BG22" i="10"/>
  <c r="W22" i="10"/>
  <c r="BX22" i="10"/>
  <c r="AN22" i="10"/>
  <c r="B6" i="13"/>
  <c r="B6" i="16"/>
  <c r="B6" i="17"/>
  <c r="B6" i="14"/>
  <c r="B6" i="15"/>
  <c r="BQ36" i="10"/>
  <c r="AG36" i="10"/>
  <c r="BT11" i="10"/>
  <c r="AJ11" i="10"/>
  <c r="BW33" i="10"/>
  <c r="AM33" i="10"/>
  <c r="BU36" i="10"/>
  <c r="AK36" i="10"/>
  <c r="BW23" i="10"/>
  <c r="AM23" i="10"/>
  <c r="BJ32" i="10"/>
  <c r="Z32" i="10"/>
  <c r="BN22" i="10"/>
  <c r="AD22" i="10"/>
  <c r="BM32" i="10"/>
  <c r="AC32" i="10"/>
  <c r="BH37" i="10"/>
  <c r="X37" i="10"/>
  <c r="BM11" i="10"/>
  <c r="AC11" i="10"/>
  <c r="BL11" i="10"/>
  <c r="AB11" i="10"/>
  <c r="BV11" i="10"/>
  <c r="AL11" i="10"/>
  <c r="BR33" i="10"/>
  <c r="AH33" i="10"/>
  <c r="BT37" i="10"/>
  <c r="AJ37" i="10"/>
  <c r="BL23" i="10"/>
  <c r="AB23" i="10"/>
  <c r="BS23" i="10"/>
  <c r="AI23" i="10"/>
  <c r="BJ23" i="10"/>
  <c r="Z23" i="10"/>
  <c r="BR32" i="10"/>
  <c r="AH32" i="10"/>
  <c r="BO26" i="10"/>
  <c r="AE26" i="10"/>
  <c r="BH24" i="10"/>
  <c r="X24" i="10"/>
  <c r="BV24" i="10"/>
  <c r="AL24" i="10"/>
  <c r="BM24" i="10"/>
  <c r="AC24" i="10"/>
  <c r="BL32" i="10"/>
  <c r="AB32" i="10"/>
  <c r="BO32" i="10"/>
  <c r="AE32" i="10"/>
  <c r="BG36" i="10"/>
  <c r="W36" i="10"/>
  <c r="BK17" i="10"/>
  <c r="AA17" i="10"/>
  <c r="BI37" i="10"/>
  <c r="Y37" i="10"/>
  <c r="BK6" i="10"/>
  <c r="AA6" i="10"/>
  <c r="BI22" i="10"/>
  <c r="Y22" i="10"/>
  <c r="BR38" i="10"/>
  <c r="AH38" i="10"/>
  <c r="BH13" i="10"/>
  <c r="X13" i="10"/>
  <c r="BU17" i="10"/>
  <c r="AK17" i="10"/>
  <c r="BH17" i="10"/>
  <c r="X17" i="10"/>
  <c r="BR37" i="10"/>
  <c r="AH37" i="10"/>
  <c r="BW34" i="10"/>
  <c r="AM34" i="10"/>
  <c r="BO15" i="10"/>
  <c r="AE15" i="10"/>
  <c r="BT18" i="10"/>
  <c r="AJ18" i="10"/>
  <c r="BU27" i="10"/>
  <c r="AK27" i="10"/>
  <c r="BW35" i="10"/>
  <c r="AM35" i="10"/>
  <c r="BP35" i="10"/>
  <c r="AF35" i="10"/>
  <c r="BF7" i="10"/>
  <c r="BV7" i="10"/>
  <c r="AL7" i="10"/>
  <c r="BJ15" i="10"/>
  <c r="Z15" i="10"/>
  <c r="BL15" i="10"/>
  <c r="AB15" i="10"/>
  <c r="BN15" i="10"/>
  <c r="AD15" i="10"/>
  <c r="BT15" i="10"/>
  <c r="AJ15" i="10"/>
  <c r="BP27" i="10"/>
  <c r="AF27" i="10"/>
  <c r="BT27" i="10"/>
  <c r="AJ27" i="10"/>
  <c r="BS18" i="10"/>
  <c r="AI18" i="10"/>
  <c r="BV18" i="10"/>
  <c r="AL18" i="10"/>
  <c r="BW18" i="10"/>
  <c r="AM18" i="10"/>
  <c r="BI18" i="10"/>
  <c r="Y18" i="10"/>
  <c r="BF30" i="10"/>
  <c r="B18" i="13"/>
  <c r="B18" i="14"/>
  <c r="B18" i="17"/>
  <c r="B18" i="16"/>
  <c r="B18" i="15"/>
  <c r="A25" i="10"/>
  <c r="AA30" i="4"/>
  <c r="A16" i="10"/>
  <c r="A5" i="10"/>
  <c r="B24" i="14"/>
  <c r="B24" i="16"/>
  <c r="B24" i="17"/>
  <c r="B24" i="13"/>
  <c r="B24" i="15"/>
  <c r="B15" i="15"/>
  <c r="B15" i="17"/>
  <c r="B15" i="16"/>
  <c r="B15" i="13"/>
  <c r="B15" i="14"/>
  <c r="BQ11" i="10"/>
  <c r="AG11" i="10"/>
  <c r="BN19" i="10"/>
  <c r="AD19" i="10"/>
  <c r="BU23" i="10"/>
  <c r="AK23" i="10"/>
  <c r="BU37" i="10"/>
  <c r="AK37" i="10"/>
  <c r="BT24" i="10"/>
  <c r="AJ24" i="10"/>
  <c r="BN32" i="10"/>
  <c r="AD32" i="10"/>
  <c r="BJ36" i="10"/>
  <c r="Z36" i="10"/>
  <c r="BT35" i="10"/>
  <c r="AJ35" i="10"/>
  <c r="B26" i="16"/>
  <c r="B26" i="14"/>
  <c r="B26" i="15"/>
  <c r="B26" i="17"/>
  <c r="B26" i="13"/>
  <c r="A29" i="10"/>
  <c r="AA34" i="4"/>
  <c r="B11" i="15"/>
  <c r="B11" i="14"/>
  <c r="B11" i="17"/>
  <c r="B11" i="13"/>
  <c r="B11" i="16"/>
  <c r="BW20" i="10"/>
  <c r="AM20" i="10"/>
  <c r="BV20" i="10"/>
  <c r="AL20" i="10"/>
  <c r="BM28" i="10"/>
  <c r="AC28" i="10"/>
  <c r="BP19" i="10"/>
  <c r="AF19" i="10"/>
  <c r="BH19" i="10"/>
  <c r="X19" i="10"/>
  <c r="BI19" i="10"/>
  <c r="Y19" i="10"/>
  <c r="BS19" i="10"/>
  <c r="AI19" i="10"/>
  <c r="BQ19" i="10"/>
  <c r="AG19" i="10"/>
  <c r="BK19" i="10"/>
  <c r="AA19" i="10"/>
  <c r="BU19" i="10"/>
  <c r="AK19" i="10"/>
  <c r="BL19" i="10"/>
  <c r="AB19" i="10"/>
  <c r="BV19" i="10"/>
  <c r="AL19" i="10"/>
  <c r="BX19" i="10"/>
  <c r="AN19" i="10"/>
  <c r="BW19" i="10"/>
  <c r="AM19" i="10"/>
  <c r="BR19" i="10"/>
  <c r="AH19" i="10"/>
  <c r="BG19" i="10"/>
  <c r="W19" i="10"/>
  <c r="BM19" i="10"/>
  <c r="AC19" i="10"/>
  <c r="BT19" i="10"/>
  <c r="AJ19" i="10"/>
  <c r="BO19" i="10"/>
  <c r="AE19" i="10"/>
  <c r="BQ35" i="10"/>
  <c r="AG35" i="10"/>
  <c r="BG15" i="10"/>
  <c r="W15" i="10"/>
  <c r="BR15" i="10"/>
  <c r="AH15" i="10"/>
  <c r="BS15" i="10"/>
  <c r="AI15" i="10"/>
  <c r="BX15" i="10"/>
  <c r="AN15" i="10"/>
  <c r="BQ15" i="10"/>
  <c r="AG15" i="10"/>
  <c r="BH27" i="10"/>
  <c r="X27" i="10"/>
  <c r="BX27" i="10"/>
  <c r="AN27" i="10"/>
  <c r="BM27" i="10"/>
  <c r="AC27" i="10"/>
  <c r="BR27" i="10"/>
  <c r="AH27" i="10"/>
  <c r="BW27" i="10"/>
  <c r="AM27" i="10"/>
  <c r="BL27" i="10"/>
  <c r="AB27" i="10"/>
  <c r="BN27" i="10"/>
  <c r="AD27" i="10"/>
  <c r="BQ27" i="10"/>
  <c r="AG27" i="10"/>
  <c r="BO27" i="10"/>
  <c r="AE27" i="10"/>
  <c r="BK27" i="10"/>
  <c r="AA27" i="10"/>
  <c r="BH33" i="10"/>
  <c r="X33" i="10"/>
  <c r="BJ33" i="10"/>
  <c r="Z33" i="10"/>
  <c r="BK33" i="10"/>
  <c r="AA33" i="10"/>
  <c r="BG33" i="10"/>
  <c r="W33" i="10"/>
  <c r="BI6" i="10"/>
  <c r="Y6" i="10"/>
  <c r="BJ6" i="10"/>
  <c r="Z6" i="10"/>
  <c r="BJ10" i="10"/>
  <c r="Z10" i="10"/>
  <c r="BO10" i="10"/>
  <c r="AE10" i="10"/>
  <c r="BL10" i="10"/>
  <c r="AB10" i="10"/>
  <c r="BM10" i="10"/>
  <c r="AC10" i="10"/>
  <c r="BN10" i="10"/>
  <c r="AD10" i="10"/>
  <c r="BK14" i="10"/>
  <c r="AA14" i="10"/>
  <c r="BH14" i="10"/>
  <c r="X14" i="10"/>
  <c r="BX14" i="10"/>
  <c r="AN14" i="10"/>
  <c r="BU14" i="10"/>
  <c r="AK14" i="10"/>
  <c r="BV14" i="10"/>
  <c r="AL14" i="10"/>
  <c r="BK18" i="10"/>
  <c r="AA18" i="10"/>
  <c r="BH18" i="10"/>
  <c r="X18" i="10"/>
  <c r="BX18" i="10"/>
  <c r="AN18" i="10"/>
  <c r="BN18" i="10"/>
  <c r="AD18" i="10"/>
  <c r="BJ18" i="10"/>
  <c r="Z18" i="10"/>
  <c r="BR18" i="10"/>
  <c r="AH18" i="10"/>
  <c r="BW22" i="10"/>
  <c r="AM22" i="10"/>
  <c r="BT22" i="10"/>
  <c r="AJ22" i="10"/>
  <c r="BM22" i="10"/>
  <c r="AC22" i="10"/>
  <c r="BV22" i="10"/>
  <c r="AL22" i="10"/>
  <c r="BM26" i="10"/>
  <c r="AC26" i="10"/>
  <c r="BW26" i="10"/>
  <c r="AM26" i="10"/>
  <c r="BV26" i="10"/>
  <c r="AL26" i="10"/>
  <c r="BH30" i="10"/>
  <c r="X30" i="10"/>
  <c r="BM30" i="10"/>
  <c r="AC30" i="10"/>
  <c r="BJ30" i="10"/>
  <c r="Z30" i="10"/>
  <c r="BO30" i="10"/>
  <c r="AE30" i="10"/>
  <c r="BP30" i="10"/>
  <c r="AF30" i="10"/>
  <c r="BT30" i="10"/>
  <c r="AJ30" i="10"/>
  <c r="BL30" i="10"/>
  <c r="AB30" i="10"/>
  <c r="BI34" i="10"/>
  <c r="Y34" i="10"/>
  <c r="BJ34" i="10"/>
  <c r="Z34" i="10"/>
  <c r="BP34" i="10"/>
  <c r="AF34" i="10"/>
  <c r="BH34" i="10"/>
  <c r="X34" i="10"/>
  <c r="BG34" i="10"/>
  <c r="W34" i="10"/>
  <c r="BK34" i="10"/>
  <c r="AA34" i="10"/>
  <c r="BM34" i="10"/>
  <c r="AC34" i="10"/>
  <c r="BM38" i="10"/>
  <c r="AC38" i="10"/>
  <c r="BN38" i="10"/>
  <c r="AD38" i="10"/>
  <c r="BP38" i="10"/>
  <c r="AF38" i="10"/>
  <c r="BL38" i="10"/>
  <c r="AB38" i="10"/>
  <c r="BG38" i="10"/>
  <c r="W38" i="10"/>
  <c r="BW38" i="10"/>
  <c r="AM38" i="10"/>
  <c r="BN9" i="10"/>
  <c r="AD9" i="10"/>
  <c r="BP26" i="10"/>
  <c r="AF26" i="10"/>
  <c r="BL33" i="10"/>
  <c r="AB33" i="10"/>
  <c r="BO38" i="10"/>
  <c r="AE38" i="10"/>
  <c r="BS33" i="10"/>
  <c r="AI33" i="10"/>
  <c r="BN33" i="10"/>
  <c r="AD33" i="10"/>
  <c r="BP33" i="10"/>
  <c r="AF33" i="10"/>
  <c r="BS38" i="10"/>
  <c r="AI38" i="10"/>
  <c r="BI33" i="10"/>
  <c r="Y33" i="10"/>
  <c r="BI10" i="10"/>
  <c r="Y10" i="10"/>
  <c r="BP10" i="10"/>
  <c r="AF10" i="10"/>
  <c r="BK10" i="10"/>
  <c r="AA10" i="10"/>
  <c r="BN26" i="10"/>
  <c r="AD26" i="10"/>
  <c r="BQ26" i="10"/>
  <c r="AG26" i="10"/>
  <c r="BL34" i="10"/>
  <c r="AB34" i="10"/>
  <c r="BJ14" i="10"/>
  <c r="Z14" i="10"/>
  <c r="BT14" i="10"/>
  <c r="AJ14" i="10"/>
  <c r="BS14" i="10"/>
  <c r="AI14" i="10"/>
  <c r="BJ22" i="10"/>
  <c r="Z22" i="10"/>
  <c r="BP22" i="10"/>
  <c r="AF22" i="10"/>
  <c r="BO22" i="10"/>
  <c r="AE22" i="10"/>
  <c r="BN30" i="10"/>
  <c r="AD30" i="10"/>
  <c r="BI30" i="10"/>
  <c r="Y30" i="10"/>
  <c r="BU38" i="10"/>
  <c r="AK38" i="10"/>
  <c r="BU9" i="10"/>
  <c r="AK9" i="10"/>
  <c r="BS30" i="10"/>
  <c r="AI30" i="10"/>
  <c r="BG30" i="10"/>
  <c r="W30" i="10"/>
  <c r="BP15" i="10"/>
  <c r="AF15" i="10"/>
  <c r="BK15" i="10"/>
  <c r="AA15" i="10"/>
  <c r="BR10" i="10"/>
  <c r="AH10" i="10"/>
  <c r="BT38" i="10"/>
  <c r="AJ38" i="10"/>
  <c r="BQ18" i="10"/>
  <c r="AG18" i="10"/>
  <c r="BP18" i="10"/>
  <c r="AF18" i="10"/>
  <c r="BO18" i="10"/>
  <c r="AE18" i="10"/>
  <c r="BU34" i="10"/>
  <c r="AK34" i="10"/>
  <c r="BG27" i="10"/>
  <c r="W27" i="10"/>
  <c r="BI27" i="10"/>
  <c r="Y27" i="10"/>
  <c r="BM33" i="10"/>
  <c r="AC33" i="10"/>
  <c r="BT33" i="10"/>
  <c r="AJ33" i="10"/>
  <c r="BG10" i="10"/>
  <c r="W10" i="10"/>
  <c r="BO33" i="10"/>
  <c r="AE33" i="10"/>
  <c r="BX33" i="10"/>
  <c r="AN33" i="10"/>
  <c r="BN7" i="10"/>
  <c r="AD7" i="10"/>
  <c r="BX34" i="10"/>
  <c r="AN34" i="10"/>
  <c r="BU10" i="10"/>
  <c r="AK10" i="10"/>
  <c r="BH10" i="10"/>
  <c r="X10" i="10"/>
  <c r="BS26" i="10"/>
  <c r="AI26" i="10"/>
  <c r="BJ26" i="10"/>
  <c r="Z26" i="10"/>
  <c r="BI26" i="10"/>
  <c r="Y26" i="10"/>
  <c r="BM15" i="10"/>
  <c r="AC15" i="10"/>
  <c r="BT34" i="10"/>
  <c r="AJ34" i="10"/>
  <c r="BH38" i="10"/>
  <c r="X38" i="10"/>
  <c r="BS6" i="10"/>
  <c r="AI6" i="10"/>
  <c r="BM14" i="10"/>
  <c r="AC14" i="10"/>
  <c r="BP14" i="10"/>
  <c r="AF14" i="10"/>
  <c r="BO14" i="10"/>
  <c r="AE14" i="10"/>
  <c r="BQ22" i="10"/>
  <c r="AG22" i="10"/>
  <c r="BL22" i="10"/>
  <c r="AB22" i="10"/>
  <c r="BK22" i="10"/>
  <c r="AA22" i="10"/>
  <c r="BK30" i="10"/>
  <c r="AA30" i="10"/>
  <c r="BV38" i="10"/>
  <c r="AL38" i="10"/>
  <c r="BQ38" i="10"/>
  <c r="AG38" i="10"/>
  <c r="BI15" i="10"/>
  <c r="Y15" i="10"/>
  <c r="BH15" i="10"/>
  <c r="X15" i="10"/>
  <c r="BV15" i="10"/>
  <c r="AL15" i="10"/>
  <c r="BL26" i="10"/>
  <c r="AB26" i="10"/>
  <c r="BQ33" i="10"/>
  <c r="AG33" i="10"/>
  <c r="BU18" i="10"/>
  <c r="AK18" i="10"/>
  <c r="BL18" i="10"/>
  <c r="AB18" i="10"/>
  <c r="BV34" i="10"/>
  <c r="AL34" i="10"/>
  <c r="BQ34" i="10"/>
  <c r="AG34" i="10"/>
  <c r="BS27" i="10"/>
  <c r="AI27" i="10"/>
  <c r="BV27" i="10"/>
  <c r="AL27" i="10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44" i="4"/>
  <c r="AG9" i="4"/>
  <c r="BU7" i="10"/>
  <c r="AK7" i="10"/>
  <c r="BP9" i="10"/>
  <c r="AF9" i="10"/>
  <c r="BQ9" i="10"/>
  <c r="AG9" i="10"/>
  <c r="BR9" i="10"/>
  <c r="AH9" i="10"/>
  <c r="A9" i="15"/>
  <c r="BT6" i="10"/>
  <c r="AJ6" i="10"/>
  <c r="BM9" i="10"/>
  <c r="BH6" i="10"/>
  <c r="X6" i="10"/>
  <c r="BT7" i="10"/>
  <c r="AJ7" i="10"/>
  <c r="BW9" i="10"/>
  <c r="AM9" i="10"/>
  <c r="BW7" i="10"/>
  <c r="AM7" i="10"/>
  <c r="BN6" i="10"/>
  <c r="AD6" i="10"/>
  <c r="BR6" i="10"/>
  <c r="AH6" i="10"/>
  <c r="BI7" i="10"/>
  <c r="Y7" i="10"/>
  <c r="BO9" i="10"/>
  <c r="AE9" i="10"/>
  <c r="BQ6" i="10"/>
  <c r="AG6" i="10"/>
  <c r="BI9" i="10"/>
  <c r="Y9" i="10"/>
  <c r="BH9" i="10"/>
  <c r="X9" i="10"/>
  <c r="BV9" i="10"/>
  <c r="AL9" i="10"/>
  <c r="BG9" i="10"/>
  <c r="W9" i="10"/>
  <c r="BJ9" i="10"/>
  <c r="Z9" i="10"/>
  <c r="BT9" i="10"/>
  <c r="AJ9" i="10"/>
  <c r="BK9" i="10"/>
  <c r="AA9" i="10"/>
  <c r="BL9" i="10"/>
  <c r="AB9" i="10"/>
  <c r="BS9" i="10"/>
  <c r="AI9" i="10"/>
  <c r="BM7" i="10"/>
  <c r="AC7" i="10"/>
  <c r="BU6" i="10"/>
  <c r="AK6" i="10"/>
  <c r="BG6" i="10"/>
  <c r="W6" i="10"/>
  <c r="BW6" i="10"/>
  <c r="AM6" i="10"/>
  <c r="BL6" i="10"/>
  <c r="BP6" i="10"/>
  <c r="AF6" i="10"/>
  <c r="BV6" i="10"/>
  <c r="AL6" i="10"/>
  <c r="BX6" i="10"/>
  <c r="AN6" i="10"/>
  <c r="BO6" i="10"/>
  <c r="A22" i="16"/>
  <c r="A10" i="17"/>
  <c r="F11" i="11"/>
  <c r="A36" i="17"/>
  <c r="BU13" i="10"/>
  <c r="AK13" i="10"/>
  <c r="BJ13" i="10"/>
  <c r="Z13" i="10"/>
  <c r="F10" i="17"/>
  <c r="BN13" i="10"/>
  <c r="AD13" i="10"/>
  <c r="BM13" i="10"/>
  <c r="AC13" i="10"/>
  <c r="BR13" i="10"/>
  <c r="AH13" i="10"/>
  <c r="BV13" i="10"/>
  <c r="A10" i="16"/>
  <c r="BQ13" i="10"/>
  <c r="AG13" i="10"/>
  <c r="BP13" i="10"/>
  <c r="AF13" i="10"/>
  <c r="BO13" i="10"/>
  <c r="AE13" i="10"/>
  <c r="A35" i="13"/>
  <c r="A11" i="11"/>
  <c r="BK13" i="10"/>
  <c r="AA13" i="10"/>
  <c r="BI13" i="10"/>
  <c r="Y13" i="10"/>
  <c r="F36" i="17"/>
  <c r="BG13" i="10"/>
  <c r="W13" i="10"/>
  <c r="BS13" i="10"/>
  <c r="AI13" i="10"/>
  <c r="A27" i="17"/>
  <c r="F27" i="17"/>
  <c r="A26" i="16"/>
  <c r="F26" i="16"/>
  <c r="A27" i="11"/>
  <c r="F27" i="11"/>
  <c r="F30" i="11"/>
  <c r="A30" i="11"/>
  <c r="F33" i="16"/>
  <c r="A33" i="16"/>
  <c r="F22" i="14"/>
  <c r="A22" i="14"/>
  <c r="A15" i="16"/>
  <c r="F15" i="16"/>
  <c r="A19" i="16"/>
  <c r="F19" i="16"/>
  <c r="B25" i="17"/>
  <c r="B25" i="16"/>
  <c r="B25" i="15"/>
  <c r="B25" i="14"/>
  <c r="B25" i="13"/>
  <c r="BF25" i="10"/>
  <c r="B25" i="11"/>
  <c r="F27" i="15"/>
  <c r="A27" i="15"/>
  <c r="A23" i="16"/>
  <c r="F23" i="16"/>
  <c r="F32" i="14"/>
  <c r="A32" i="14"/>
  <c r="BO28" i="10"/>
  <c r="AE28" i="10"/>
  <c r="BG28" i="10"/>
  <c r="W28" i="10"/>
  <c r="BT28" i="10"/>
  <c r="AJ28" i="10"/>
  <c r="BR28" i="10"/>
  <c r="AH28" i="10"/>
  <c r="BK28" i="10"/>
  <c r="AA28" i="10"/>
  <c r="BU28" i="10"/>
  <c r="AK28" i="10"/>
  <c r="BX28" i="10"/>
  <c r="AN28" i="10"/>
  <c r="BJ28" i="10"/>
  <c r="Z28" i="10"/>
  <c r="BH28" i="10"/>
  <c r="X28" i="10"/>
  <c r="BV28" i="10"/>
  <c r="AL28" i="10"/>
  <c r="BS28" i="10"/>
  <c r="AI28" i="10"/>
  <c r="BI28" i="10"/>
  <c r="Y28" i="10"/>
  <c r="BN28" i="10"/>
  <c r="BW28" i="10"/>
  <c r="AM28" i="10"/>
  <c r="BL28" i="10"/>
  <c r="AB28" i="10"/>
  <c r="A32" i="17"/>
  <c r="F32" i="17"/>
  <c r="A17" i="13"/>
  <c r="F17" i="13"/>
  <c r="F35" i="14"/>
  <c r="A35" i="14"/>
  <c r="F33" i="17"/>
  <c r="A33" i="17"/>
  <c r="F24" i="11"/>
  <c r="A24" i="11"/>
  <c r="A32" i="11"/>
  <c r="F32" i="11"/>
  <c r="F17" i="17"/>
  <c r="A17" i="17"/>
  <c r="A19" i="13"/>
  <c r="F19" i="13"/>
  <c r="B4" i="16"/>
  <c r="B4" i="13"/>
  <c r="B4" i="15"/>
  <c r="B4" i="17"/>
  <c r="B4" i="14"/>
  <c r="BF4" i="10"/>
  <c r="B4" i="11"/>
  <c r="A18" i="14"/>
  <c r="F18" i="14"/>
  <c r="F37" i="17"/>
  <c r="A37" i="17"/>
  <c r="A32" i="16"/>
  <c r="F32" i="16"/>
  <c r="A24" i="15"/>
  <c r="F24" i="15"/>
  <c r="A27" i="16"/>
  <c r="F27" i="16"/>
  <c r="A14" i="15"/>
  <c r="F14" i="15"/>
  <c r="F15" i="14"/>
  <c r="A15" i="14"/>
  <c r="F14" i="16"/>
  <c r="A14" i="16"/>
  <c r="F10" i="15"/>
  <c r="A10" i="15"/>
  <c r="A38" i="16"/>
  <c r="F38" i="16"/>
  <c r="A38" i="11"/>
  <c r="F38" i="11"/>
  <c r="F38" i="14"/>
  <c r="A38" i="14"/>
  <c r="F30" i="13"/>
  <c r="A30" i="13"/>
  <c r="A14" i="17"/>
  <c r="F14" i="17"/>
  <c r="A33" i="13"/>
  <c r="F33" i="13"/>
  <c r="BP28" i="10"/>
  <c r="AF28" i="10"/>
  <c r="B16" i="14"/>
  <c r="B16" i="16"/>
  <c r="B16" i="17"/>
  <c r="B16" i="15"/>
  <c r="B16" i="13"/>
  <c r="BF16" i="10"/>
  <c r="B16" i="11"/>
  <c r="F18" i="17"/>
  <c r="A18" i="17"/>
  <c r="BO7" i="10"/>
  <c r="AE7" i="10"/>
  <c r="BK7" i="10"/>
  <c r="AA7" i="10"/>
  <c r="BP7" i="10"/>
  <c r="AF7" i="10"/>
  <c r="BJ7" i="10"/>
  <c r="Z7" i="10"/>
  <c r="BQ7" i="10"/>
  <c r="AG7" i="10"/>
  <c r="BX7" i="10"/>
  <c r="AN7" i="10"/>
  <c r="A22" i="11"/>
  <c r="F22" i="11"/>
  <c r="A37" i="16"/>
  <c r="F37" i="16"/>
  <c r="A24" i="13"/>
  <c r="F24" i="13"/>
  <c r="A23" i="17"/>
  <c r="F23" i="17"/>
  <c r="A18" i="11"/>
  <c r="F18" i="11"/>
  <c r="F36" i="14"/>
  <c r="A36" i="14"/>
  <c r="A23" i="14"/>
  <c r="F23" i="14"/>
  <c r="F17" i="14"/>
  <c r="A17" i="14"/>
  <c r="F37" i="13"/>
  <c r="A37" i="13"/>
  <c r="A35" i="16"/>
  <c r="F35" i="16"/>
  <c r="B8" i="16"/>
  <c r="B8" i="14"/>
  <c r="B8" i="13"/>
  <c r="B8" i="17"/>
  <c r="B8" i="15"/>
  <c r="BF8" i="10"/>
  <c r="B8" i="11"/>
  <c r="F35" i="13"/>
  <c r="F22" i="16"/>
  <c r="A32" i="15"/>
  <c r="F32" i="15"/>
  <c r="B31" i="16"/>
  <c r="B31" i="17"/>
  <c r="B31" i="14"/>
  <c r="B31" i="15"/>
  <c r="B31" i="13"/>
  <c r="B31" i="11"/>
  <c r="BF31" i="10"/>
  <c r="B21" i="15"/>
  <c r="B21" i="16"/>
  <c r="B21" i="14"/>
  <c r="B21" i="13"/>
  <c r="B21" i="17"/>
  <c r="BF21" i="10"/>
  <c r="B21" i="11"/>
  <c r="A15" i="17"/>
  <c r="F15" i="17"/>
  <c r="F14" i="14"/>
  <c r="A14" i="14"/>
  <c r="BS7" i="10"/>
  <c r="AI7" i="10"/>
  <c r="F10" i="11"/>
  <c r="A10" i="11"/>
  <c r="F33" i="14"/>
  <c r="A33" i="14"/>
  <c r="BR7" i="10"/>
  <c r="AH7" i="10"/>
  <c r="F33" i="15"/>
  <c r="A33" i="15"/>
  <c r="A34" i="14"/>
  <c r="F34" i="14"/>
  <c r="A34" i="15"/>
  <c r="F34" i="15"/>
  <c r="F30" i="14"/>
  <c r="A30" i="14"/>
  <c r="A26" i="14"/>
  <c r="F26" i="14"/>
  <c r="F10" i="13"/>
  <c r="A10" i="13"/>
  <c r="F27" i="14"/>
  <c r="A27" i="14"/>
  <c r="F15" i="11"/>
  <c r="A15" i="11"/>
  <c r="BQ28" i="10"/>
  <c r="AG28" i="10"/>
  <c r="A36" i="13"/>
  <c r="F36" i="13"/>
  <c r="BU30" i="10"/>
  <c r="BR30" i="10"/>
  <c r="AH30" i="10"/>
  <c r="BX30" i="10"/>
  <c r="AN30" i="10"/>
  <c r="BQ30" i="10"/>
  <c r="AG30" i="10"/>
  <c r="BW30" i="10"/>
  <c r="AM30" i="10"/>
  <c r="BV30" i="10"/>
  <c r="AL30" i="10"/>
  <c r="F18" i="16"/>
  <c r="A18" i="16"/>
  <c r="F35" i="15"/>
  <c r="A35" i="15"/>
  <c r="A24" i="14"/>
  <c r="F24" i="14"/>
  <c r="F11" i="14"/>
  <c r="A11" i="14"/>
  <c r="A32" i="13"/>
  <c r="F32" i="13"/>
  <c r="F24" i="16"/>
  <c r="A24" i="16"/>
  <c r="A36" i="15"/>
  <c r="F36" i="15"/>
  <c r="F38" i="13"/>
  <c r="A38" i="13"/>
  <c r="F35" i="11"/>
  <c r="A35" i="11"/>
  <c r="F34" i="16"/>
  <c r="A34" i="16"/>
  <c r="A11" i="16"/>
  <c r="F11" i="16"/>
  <c r="F37" i="14"/>
  <c r="A37" i="14"/>
  <c r="F17" i="15"/>
  <c r="A17" i="15"/>
  <c r="F26" i="11"/>
  <c r="A26" i="11"/>
  <c r="B12" i="16"/>
  <c r="B12" i="13"/>
  <c r="B12" i="15"/>
  <c r="B12" i="14"/>
  <c r="B12" i="17"/>
  <c r="BF12" i="10"/>
  <c r="B12" i="11"/>
  <c r="F10" i="16"/>
  <c r="A11" i="13"/>
  <c r="F11" i="13"/>
  <c r="BU20" i="10"/>
  <c r="AK20" i="10"/>
  <c r="BM20" i="10"/>
  <c r="AC20" i="10"/>
  <c r="BR20" i="10"/>
  <c r="AH20" i="10"/>
  <c r="BL20" i="10"/>
  <c r="AB20" i="10"/>
  <c r="BP20" i="10"/>
  <c r="AF20" i="10"/>
  <c r="BQ20" i="10"/>
  <c r="AG20" i="10"/>
  <c r="BK20" i="10"/>
  <c r="AA20" i="10"/>
  <c r="BT20" i="10"/>
  <c r="AJ20" i="10"/>
  <c r="BX20" i="10"/>
  <c r="BJ20" i="10"/>
  <c r="Z20" i="10"/>
  <c r="BO20" i="10"/>
  <c r="AE20" i="10"/>
  <c r="BH20" i="10"/>
  <c r="X20" i="10"/>
  <c r="BS20" i="10"/>
  <c r="AI20" i="10"/>
  <c r="BI20" i="10"/>
  <c r="Y20" i="10"/>
  <c r="BN20" i="10"/>
  <c r="AD20" i="10"/>
  <c r="BG20" i="10"/>
  <c r="W20" i="10"/>
  <c r="A22" i="13"/>
  <c r="F22" i="13"/>
  <c r="F26" i="15"/>
  <c r="A26" i="15"/>
  <c r="A34" i="11"/>
  <c r="F34" i="11"/>
  <c r="A26" i="17"/>
  <c r="F26" i="17"/>
  <c r="F18" i="13"/>
  <c r="A18" i="13"/>
  <c r="F19" i="11"/>
  <c r="A19" i="11"/>
  <c r="B5" i="16"/>
  <c r="B5" i="14"/>
  <c r="B5" i="17"/>
  <c r="B5" i="15"/>
  <c r="B5" i="13"/>
  <c r="BF5" i="10"/>
  <c r="B5" i="11"/>
  <c r="A15" i="13"/>
  <c r="F15" i="13"/>
  <c r="A11" i="17"/>
  <c r="F11" i="17"/>
  <c r="F14" i="11"/>
  <c r="A14" i="11"/>
  <c r="F34" i="17"/>
  <c r="A34" i="17"/>
  <c r="F9" i="15"/>
  <c r="A38" i="17"/>
  <c r="F38" i="17"/>
  <c r="F26" i="13"/>
  <c r="A26" i="13"/>
  <c r="A18" i="15"/>
  <c r="F18" i="15"/>
  <c r="F15" i="15"/>
  <c r="A15" i="15"/>
  <c r="F22" i="15"/>
  <c r="A22" i="15"/>
  <c r="F14" i="13"/>
  <c r="A14" i="13"/>
  <c r="BG7" i="10"/>
  <c r="W7" i="10"/>
  <c r="BH7" i="10"/>
  <c r="X7" i="10"/>
  <c r="F38" i="15"/>
  <c r="A38" i="15"/>
  <c r="F34" i="13"/>
  <c r="A34" i="13"/>
  <c r="F22" i="17"/>
  <c r="A22" i="17"/>
  <c r="F10" i="14"/>
  <c r="A10" i="14"/>
  <c r="F33" i="11"/>
  <c r="A33" i="11"/>
  <c r="BL7" i="10"/>
  <c r="AB7" i="10"/>
  <c r="A19" i="14"/>
  <c r="F19" i="14"/>
  <c r="A19" i="17"/>
  <c r="F19" i="17"/>
  <c r="F19" i="15"/>
  <c r="A19" i="15"/>
  <c r="B29" i="13"/>
  <c r="B29" i="17"/>
  <c r="B29" i="14"/>
  <c r="B29" i="16"/>
  <c r="B29" i="15"/>
  <c r="BF29" i="10"/>
  <c r="B29" i="11"/>
  <c r="F36" i="11"/>
  <c r="A36" i="11"/>
  <c r="A24" i="17"/>
  <c r="F24" i="17"/>
  <c r="A23" i="13"/>
  <c r="F23" i="13"/>
  <c r="A23" i="11"/>
  <c r="F23" i="11"/>
  <c r="F17" i="16"/>
  <c r="A17" i="16"/>
  <c r="F17" i="11"/>
  <c r="A17" i="11"/>
  <c r="A35" i="17"/>
  <c r="F35" i="17"/>
  <c r="F37" i="15"/>
  <c r="A37" i="15"/>
  <c r="F23" i="15"/>
  <c r="A23" i="15"/>
  <c r="A36" i="16"/>
  <c r="F36" i="16"/>
  <c r="F37" i="11"/>
  <c r="A37" i="11"/>
  <c r="A27" i="13"/>
  <c r="F27" i="13"/>
  <c r="F11" i="15"/>
  <c r="A11" i="15"/>
  <c r="B93" i="4"/>
  <c r="T54" i="4"/>
  <c r="N92" i="4"/>
  <c r="T77" i="4"/>
  <c r="F92" i="4"/>
  <c r="T61" i="4"/>
  <c r="J93" i="4"/>
  <c r="T70" i="4"/>
  <c r="N94" i="4"/>
  <c r="T79" i="4"/>
  <c r="F94" i="4"/>
  <c r="T63" i="4"/>
  <c r="P92" i="4"/>
  <c r="T81" i="4"/>
  <c r="L92" i="4"/>
  <c r="T73" i="4"/>
  <c r="H92" i="4"/>
  <c r="T65" i="4"/>
  <c r="D92" i="4"/>
  <c r="T57" i="4"/>
  <c r="P93" i="4"/>
  <c r="T82" i="4"/>
  <c r="L93" i="4"/>
  <c r="T74" i="4"/>
  <c r="H93" i="4"/>
  <c r="T66" i="4"/>
  <c r="D93" i="4"/>
  <c r="T58" i="4"/>
  <c r="P94" i="4"/>
  <c r="T83" i="4"/>
  <c r="L94" i="4"/>
  <c r="T75" i="4"/>
  <c r="H94" i="4"/>
  <c r="T67" i="4"/>
  <c r="D94" i="4"/>
  <c r="T59" i="4"/>
  <c r="B92" i="4"/>
  <c r="T53" i="4"/>
  <c r="J92" i="4"/>
  <c r="T69" i="4"/>
  <c r="N93" i="4"/>
  <c r="T78" i="4"/>
  <c r="F93" i="4"/>
  <c r="T62" i="4"/>
  <c r="B94" i="4"/>
  <c r="T55" i="4"/>
  <c r="J94" i="4"/>
  <c r="T71" i="4"/>
  <c r="E36" i="9"/>
  <c r="F36" i="9"/>
  <c r="D37" i="9"/>
  <c r="E31" i="9"/>
  <c r="F31" i="9"/>
  <c r="D34" i="9"/>
  <c r="D33" i="9"/>
  <c r="D32" i="9"/>
  <c r="E26" i="9"/>
  <c r="F26" i="9"/>
  <c r="D29" i="9"/>
  <c r="D28" i="9"/>
  <c r="D27" i="9"/>
  <c r="F22" i="9"/>
  <c r="AD28" i="10"/>
  <c r="A28" i="14"/>
  <c r="AE6" i="10"/>
  <c r="A6" i="14"/>
  <c r="F6" i="14"/>
  <c r="AB6" i="10"/>
  <c r="F6" i="13"/>
  <c r="AN20" i="10"/>
  <c r="A20" i="17"/>
  <c r="AK30" i="10"/>
  <c r="F30" i="16"/>
  <c r="AL13" i="10"/>
  <c r="F13" i="17"/>
  <c r="AC9" i="10"/>
  <c r="A9" i="14"/>
  <c r="A6" i="11"/>
  <c r="F6" i="15"/>
  <c r="A6" i="16"/>
  <c r="F9" i="17"/>
  <c r="A7" i="17"/>
  <c r="F9" i="11"/>
  <c r="F9" i="16"/>
  <c r="F9" i="13"/>
  <c r="F6" i="16"/>
  <c r="A9" i="17"/>
  <c r="A13" i="13"/>
  <c r="A9" i="13"/>
  <c r="A9" i="11"/>
  <c r="A9" i="16"/>
  <c r="A7" i="14"/>
  <c r="F13" i="15"/>
  <c r="A6" i="17"/>
  <c r="F6" i="11"/>
  <c r="F6" i="17"/>
  <c r="A6" i="15"/>
  <c r="F13" i="13"/>
  <c r="A13" i="17"/>
  <c r="A13" i="15"/>
  <c r="A30" i="15"/>
  <c r="F13" i="14"/>
  <c r="A13" i="16"/>
  <c r="A13" i="11"/>
  <c r="F13" i="11"/>
  <c r="F20" i="17"/>
  <c r="F30" i="15"/>
  <c r="A13" i="14"/>
  <c r="F7" i="14"/>
  <c r="F13" i="16"/>
  <c r="F28" i="14"/>
  <c r="F20" i="11"/>
  <c r="A20" i="11"/>
  <c r="BV29" i="10"/>
  <c r="AL29" i="10"/>
  <c r="BO29" i="10"/>
  <c r="AE29" i="10"/>
  <c r="BH29" i="10"/>
  <c r="X29" i="10"/>
  <c r="BI29" i="10"/>
  <c r="Y29" i="10"/>
  <c r="BM29" i="10"/>
  <c r="AC29" i="10"/>
  <c r="BJ29" i="10"/>
  <c r="Z29" i="10"/>
  <c r="BL29" i="10"/>
  <c r="AB29" i="10"/>
  <c r="BS29" i="10"/>
  <c r="AI29" i="10"/>
  <c r="BP29" i="10"/>
  <c r="AF29" i="10"/>
  <c r="BN29" i="10"/>
  <c r="AD29" i="10"/>
  <c r="BW29" i="10"/>
  <c r="AM29" i="10"/>
  <c r="BR29" i="10"/>
  <c r="AH29" i="10"/>
  <c r="BG29" i="10"/>
  <c r="W29" i="10"/>
  <c r="BT29" i="10"/>
  <c r="AJ29" i="10"/>
  <c r="BX29" i="10"/>
  <c r="AN29" i="10"/>
  <c r="BK29" i="10"/>
  <c r="AA29" i="10"/>
  <c r="BQ29" i="10"/>
  <c r="AG29" i="10"/>
  <c r="BU29" i="10"/>
  <c r="AK29" i="10"/>
  <c r="BI12" i="10"/>
  <c r="Y12" i="10"/>
  <c r="BQ12" i="10"/>
  <c r="AG12" i="10"/>
  <c r="BV12" i="10"/>
  <c r="AL12" i="10"/>
  <c r="BL12" i="10"/>
  <c r="AB12" i="10"/>
  <c r="BP12" i="10"/>
  <c r="AF12" i="10"/>
  <c r="BU12" i="10"/>
  <c r="AK12" i="10"/>
  <c r="BS12" i="10"/>
  <c r="AI12" i="10"/>
  <c r="BT12" i="10"/>
  <c r="AJ12" i="10"/>
  <c r="BG12" i="10"/>
  <c r="W12" i="10"/>
  <c r="BN12" i="10"/>
  <c r="AD12" i="10"/>
  <c r="BX12" i="10"/>
  <c r="AN12" i="10"/>
  <c r="BR12" i="10"/>
  <c r="AH12" i="10"/>
  <c r="BH12" i="10"/>
  <c r="X12" i="10"/>
  <c r="BM12" i="10"/>
  <c r="AC12" i="10"/>
  <c r="BO12" i="10"/>
  <c r="AE12" i="10"/>
  <c r="BW12" i="10"/>
  <c r="AM12" i="10"/>
  <c r="BK12" i="10"/>
  <c r="AA12" i="10"/>
  <c r="BJ12" i="10"/>
  <c r="Z12" i="10"/>
  <c r="BK31" i="10"/>
  <c r="AA31" i="10"/>
  <c r="BR31" i="10"/>
  <c r="AH31" i="10"/>
  <c r="BH31" i="10"/>
  <c r="X31" i="10"/>
  <c r="BI31" i="10"/>
  <c r="Y31" i="10"/>
  <c r="BX31" i="10"/>
  <c r="AN31" i="10"/>
  <c r="BN31" i="10"/>
  <c r="AD31" i="10"/>
  <c r="BG31" i="10"/>
  <c r="W31" i="10"/>
  <c r="BP31" i="10"/>
  <c r="AF31" i="10"/>
  <c r="BV31" i="10"/>
  <c r="AL31" i="10"/>
  <c r="BW31" i="10"/>
  <c r="AM31" i="10"/>
  <c r="BL31" i="10"/>
  <c r="AB31" i="10"/>
  <c r="BT31" i="10"/>
  <c r="AJ31" i="10"/>
  <c r="BS31" i="10"/>
  <c r="AI31" i="10"/>
  <c r="BJ31" i="10"/>
  <c r="Z31" i="10"/>
  <c r="BQ31" i="10"/>
  <c r="AG31" i="10"/>
  <c r="BU31" i="10"/>
  <c r="AK31" i="10"/>
  <c r="BM31" i="10"/>
  <c r="AC31" i="10"/>
  <c r="BO31" i="10"/>
  <c r="AE31" i="10"/>
  <c r="BX4" i="10"/>
  <c r="AN4" i="10"/>
  <c r="BL4" i="10"/>
  <c r="AB4" i="10"/>
  <c r="BI4" i="10"/>
  <c r="Y4" i="10"/>
  <c r="BV4" i="10"/>
  <c r="AL4" i="10"/>
  <c r="BG4" i="10"/>
  <c r="W4" i="10"/>
  <c r="BM4" i="10"/>
  <c r="AC4" i="10"/>
  <c r="BP4" i="10"/>
  <c r="AF4" i="10"/>
  <c r="BT4" i="10"/>
  <c r="AJ4" i="10"/>
  <c r="BH4" i="10"/>
  <c r="X4" i="10"/>
  <c r="BJ4" i="10"/>
  <c r="Z4" i="10"/>
  <c r="BW4" i="10"/>
  <c r="AM4" i="10"/>
  <c r="BQ4" i="10"/>
  <c r="AG4" i="10"/>
  <c r="BN4" i="10"/>
  <c r="AD4" i="10"/>
  <c r="BU4" i="10"/>
  <c r="AK4" i="10"/>
  <c r="BR4" i="10"/>
  <c r="AH4" i="10"/>
  <c r="BO4" i="10"/>
  <c r="AE4" i="10"/>
  <c r="BS4" i="10"/>
  <c r="AI4" i="10"/>
  <c r="BK4" i="10"/>
  <c r="AA4" i="10"/>
  <c r="BH25" i="10"/>
  <c r="X25" i="10"/>
  <c r="BO25" i="10"/>
  <c r="AE25" i="10"/>
  <c r="BS25" i="10"/>
  <c r="AI25" i="10"/>
  <c r="BT25" i="10"/>
  <c r="AJ25" i="10"/>
  <c r="BR25" i="10"/>
  <c r="AH25" i="10"/>
  <c r="BK25" i="10"/>
  <c r="AA25" i="10"/>
  <c r="BX25" i="10"/>
  <c r="AN25" i="10"/>
  <c r="BI25" i="10"/>
  <c r="Y25" i="10"/>
  <c r="BW25" i="10"/>
  <c r="AM25" i="10"/>
  <c r="BG25" i="10"/>
  <c r="W25" i="10"/>
  <c r="BN25" i="10"/>
  <c r="AD25" i="10"/>
  <c r="BP25" i="10"/>
  <c r="AF25" i="10"/>
  <c r="BQ25" i="10"/>
  <c r="AG25" i="10"/>
  <c r="BM25" i="10"/>
  <c r="AC25" i="10"/>
  <c r="BU25" i="10"/>
  <c r="AK25" i="10"/>
  <c r="BJ25" i="10"/>
  <c r="Z25" i="10"/>
  <c r="BV25" i="10"/>
  <c r="AL25" i="10"/>
  <c r="BL25" i="10"/>
  <c r="AB25" i="10"/>
  <c r="F7" i="15"/>
  <c r="A7" i="15"/>
  <c r="A28" i="15"/>
  <c r="F28" i="15"/>
  <c r="A30" i="16"/>
  <c r="A28" i="16"/>
  <c r="F28" i="16"/>
  <c r="BH5" i="10"/>
  <c r="X5" i="10"/>
  <c r="BX5" i="10"/>
  <c r="AN5" i="10"/>
  <c r="BU5" i="10"/>
  <c r="AK5" i="10"/>
  <c r="BK5" i="10"/>
  <c r="AA5" i="10"/>
  <c r="BO5" i="10"/>
  <c r="AE5" i="10"/>
  <c r="BL5" i="10"/>
  <c r="AB5" i="10"/>
  <c r="BI5" i="10"/>
  <c r="Y5" i="10"/>
  <c r="BJ5" i="10"/>
  <c r="Z5" i="10"/>
  <c r="BS5" i="10"/>
  <c r="AI5" i="10"/>
  <c r="BW5" i="10"/>
  <c r="AM5" i="10"/>
  <c r="BP5" i="10"/>
  <c r="AF5" i="10"/>
  <c r="BR5" i="10"/>
  <c r="AH5" i="10"/>
  <c r="BQ5" i="10"/>
  <c r="AG5" i="10"/>
  <c r="BV5" i="10"/>
  <c r="AL5" i="10"/>
  <c r="BT5" i="10"/>
  <c r="AJ5" i="10"/>
  <c r="BN5" i="10"/>
  <c r="AD5" i="10"/>
  <c r="BM5" i="10"/>
  <c r="AC5" i="10"/>
  <c r="BG5" i="10"/>
  <c r="W5" i="10"/>
  <c r="A7" i="16"/>
  <c r="F7" i="16"/>
  <c r="BL8" i="10"/>
  <c r="AB8" i="10"/>
  <c r="BQ8" i="10"/>
  <c r="AG8" i="10"/>
  <c r="BR8" i="10"/>
  <c r="AH8" i="10"/>
  <c r="BG8" i="10"/>
  <c r="W8" i="10"/>
  <c r="BP8" i="10"/>
  <c r="AF8" i="10"/>
  <c r="BM8" i="10"/>
  <c r="AC8" i="10"/>
  <c r="BV8" i="10"/>
  <c r="AL8" i="10"/>
  <c r="BS8" i="10"/>
  <c r="AI8" i="10"/>
  <c r="BX8" i="10"/>
  <c r="AN8" i="10"/>
  <c r="BN8" i="10"/>
  <c r="AD8" i="10"/>
  <c r="BK8" i="10"/>
  <c r="AA8" i="10"/>
  <c r="BU8" i="10"/>
  <c r="AK8" i="10"/>
  <c r="BO8" i="10"/>
  <c r="AE8" i="10"/>
  <c r="BH8" i="10"/>
  <c r="X8" i="10"/>
  <c r="BJ8" i="10"/>
  <c r="Z8" i="10"/>
  <c r="BW8" i="10"/>
  <c r="AM8" i="10"/>
  <c r="BI8" i="10"/>
  <c r="Y8" i="10"/>
  <c r="BT8" i="10"/>
  <c r="AJ8" i="10"/>
  <c r="F7" i="17"/>
  <c r="A28" i="17"/>
  <c r="F28" i="17"/>
  <c r="A28" i="11"/>
  <c r="F28" i="11"/>
  <c r="A20" i="13"/>
  <c r="F20" i="13"/>
  <c r="F20" i="14"/>
  <c r="A20" i="14"/>
  <c r="BL16" i="10"/>
  <c r="AB16" i="10"/>
  <c r="BQ16" i="10"/>
  <c r="AG16" i="10"/>
  <c r="BR16" i="10"/>
  <c r="AH16" i="10"/>
  <c r="BG16" i="10"/>
  <c r="W16" i="10"/>
  <c r="BP16" i="10"/>
  <c r="AF16" i="10"/>
  <c r="BM16" i="10"/>
  <c r="AC16" i="10"/>
  <c r="BV16" i="10"/>
  <c r="AL16" i="10"/>
  <c r="BS16" i="10"/>
  <c r="AI16" i="10"/>
  <c r="BX16" i="10"/>
  <c r="AN16" i="10"/>
  <c r="BI16" i="10"/>
  <c r="Y16" i="10"/>
  <c r="BN16" i="10"/>
  <c r="AD16" i="10"/>
  <c r="BK16" i="10"/>
  <c r="AA16" i="10"/>
  <c r="BU16" i="10"/>
  <c r="AK16" i="10"/>
  <c r="BO16" i="10"/>
  <c r="AE16" i="10"/>
  <c r="BH16" i="10"/>
  <c r="X16" i="10"/>
  <c r="BT16" i="10"/>
  <c r="AJ16" i="10"/>
  <c r="BJ16" i="10"/>
  <c r="Z16" i="10"/>
  <c r="BW16" i="10"/>
  <c r="AM16" i="10"/>
  <c r="A7" i="11"/>
  <c r="F7" i="11"/>
  <c r="A20" i="16"/>
  <c r="F20" i="16"/>
  <c r="A20" i="15"/>
  <c r="F20" i="15"/>
  <c r="A30" i="17"/>
  <c r="F30" i="17"/>
  <c r="BH21" i="10"/>
  <c r="X21" i="10"/>
  <c r="BN21" i="10"/>
  <c r="AD21" i="10"/>
  <c r="BX21" i="10"/>
  <c r="AN21" i="10"/>
  <c r="BV21" i="10"/>
  <c r="AL21" i="10"/>
  <c r="BR21" i="10"/>
  <c r="AH21" i="10"/>
  <c r="BM21" i="10"/>
  <c r="AC21" i="10"/>
  <c r="BW21" i="10"/>
  <c r="AM21" i="10"/>
  <c r="BJ21" i="10"/>
  <c r="Z21" i="10"/>
  <c r="BG21" i="10"/>
  <c r="W21" i="10"/>
  <c r="BI21" i="10"/>
  <c r="Y21" i="10"/>
  <c r="BP21" i="10"/>
  <c r="AF21" i="10"/>
  <c r="BS21" i="10"/>
  <c r="AI21" i="10"/>
  <c r="BU21" i="10"/>
  <c r="AK21" i="10"/>
  <c r="BK21" i="10"/>
  <c r="AA21" i="10"/>
  <c r="BL21" i="10"/>
  <c r="AB21" i="10"/>
  <c r="BO21" i="10"/>
  <c r="AE21" i="10"/>
  <c r="BT21" i="10"/>
  <c r="AJ21" i="10"/>
  <c r="BQ21" i="10"/>
  <c r="AG21" i="10"/>
  <c r="A7" i="13"/>
  <c r="F7" i="13"/>
  <c r="A28" i="13"/>
  <c r="F28" i="13"/>
  <c r="B8" i="8"/>
  <c r="B9" i="8"/>
  <c r="B10" i="8"/>
  <c r="E22" i="9"/>
  <c r="A6" i="13"/>
  <c r="F9" i="14"/>
  <c r="A21" i="16"/>
  <c r="F21" i="16"/>
  <c r="F21" i="13"/>
  <c r="A21" i="13"/>
  <c r="F21" i="17"/>
  <c r="A21" i="17"/>
  <c r="F16" i="14"/>
  <c r="A16" i="14"/>
  <c r="A8" i="15"/>
  <c r="F8" i="15"/>
  <c r="F5" i="14"/>
  <c r="A5" i="14"/>
  <c r="A5" i="16"/>
  <c r="F5" i="16"/>
  <c r="F25" i="14"/>
  <c r="A25" i="14"/>
  <c r="F25" i="11"/>
  <c r="A25" i="11"/>
  <c r="F4" i="17"/>
  <c r="A4" i="17"/>
  <c r="A31" i="13"/>
  <c r="F31" i="13"/>
  <c r="F29" i="13"/>
  <c r="A29" i="13"/>
  <c r="F21" i="15"/>
  <c r="A21" i="15"/>
  <c r="F16" i="13"/>
  <c r="A16" i="13"/>
  <c r="F8" i="11"/>
  <c r="A8" i="11"/>
  <c r="A5" i="13"/>
  <c r="F5" i="13"/>
  <c r="F4" i="15"/>
  <c r="A4" i="15"/>
  <c r="F31" i="14"/>
  <c r="A31" i="14"/>
  <c r="A31" i="17"/>
  <c r="F31" i="17"/>
  <c r="A12" i="17"/>
  <c r="F12" i="17"/>
  <c r="F29" i="11"/>
  <c r="A29" i="11"/>
  <c r="F29" i="15"/>
  <c r="A29" i="15"/>
  <c r="F29" i="17"/>
  <c r="A29" i="17"/>
  <c r="F21" i="14"/>
  <c r="A21" i="14"/>
  <c r="A16" i="16"/>
  <c r="F16" i="16"/>
  <c r="A16" i="11"/>
  <c r="F16" i="11"/>
  <c r="F8" i="13"/>
  <c r="A8" i="13"/>
  <c r="F8" i="17"/>
  <c r="A8" i="17"/>
  <c r="F5" i="15"/>
  <c r="A5" i="15"/>
  <c r="A25" i="13"/>
  <c r="F25" i="13"/>
  <c r="F25" i="15"/>
  <c r="A25" i="15"/>
  <c r="A4" i="13"/>
  <c r="F4" i="13"/>
  <c r="A4" i="14"/>
  <c r="F4" i="14"/>
  <c r="F31" i="15"/>
  <c r="A31" i="15"/>
  <c r="A12" i="13"/>
  <c r="F12" i="13"/>
  <c r="A12" i="14"/>
  <c r="F12" i="14"/>
  <c r="F29" i="16"/>
  <c r="A29" i="16"/>
  <c r="A16" i="15"/>
  <c r="F16" i="15"/>
  <c r="F8" i="16"/>
  <c r="A8" i="16"/>
  <c r="A25" i="17"/>
  <c r="F25" i="17"/>
  <c r="A31" i="16"/>
  <c r="F31" i="16"/>
  <c r="A12" i="16"/>
  <c r="F12" i="16"/>
  <c r="F29" i="14"/>
  <c r="A29" i="14"/>
  <c r="F21" i="11"/>
  <c r="A21" i="11"/>
  <c r="A16" i="17"/>
  <c r="F16" i="17"/>
  <c r="A8" i="14"/>
  <c r="F8" i="14"/>
  <c r="F5" i="11"/>
  <c r="A5" i="11"/>
  <c r="F5" i="17"/>
  <c r="A5" i="17"/>
  <c r="F25" i="16"/>
  <c r="A25" i="16"/>
  <c r="F4" i="16"/>
  <c r="A4" i="16"/>
  <c r="A4" i="11"/>
  <c r="F4" i="11"/>
  <c r="F31" i="11"/>
  <c r="A31" i="11"/>
  <c r="F12" i="11"/>
  <c r="A12" i="11"/>
  <c r="A12" i="15"/>
  <c r="F12" i="15"/>
  <c r="D24" i="9"/>
  <c r="D23" i="9"/>
  <c r="S9" i="4"/>
  <c r="S4" i="10"/>
  <c r="R9" i="4"/>
  <c r="R4" i="10"/>
  <c r="J14" i="3"/>
  <c r="J11" i="3"/>
  <c r="J8" i="3"/>
  <c r="J5" i="3"/>
  <c r="J2" i="3"/>
  <c r="T9" i="4"/>
  <c r="A27" i="8"/>
  <c r="A28" i="8"/>
  <c r="A30" i="8"/>
  <c r="A31" i="8"/>
  <c r="R10" i="4"/>
  <c r="R5" i="10"/>
  <c r="S10" i="4"/>
  <c r="S5" i="10"/>
  <c r="R11" i="4"/>
  <c r="R6" i="10"/>
  <c r="S11" i="4"/>
  <c r="S6" i="10"/>
  <c r="R12" i="4"/>
  <c r="R7" i="10"/>
  <c r="S12" i="4"/>
  <c r="S7" i="10"/>
  <c r="R13" i="4"/>
  <c r="R8" i="10"/>
  <c r="S13" i="4"/>
  <c r="S8" i="10"/>
  <c r="R14" i="4"/>
  <c r="R9" i="10"/>
  <c r="S14" i="4"/>
  <c r="S9" i="10"/>
  <c r="R15" i="4"/>
  <c r="R10" i="10"/>
  <c r="S15" i="4"/>
  <c r="S10" i="10"/>
  <c r="R16" i="4"/>
  <c r="R11" i="10"/>
  <c r="S16" i="4"/>
  <c r="S11" i="10"/>
  <c r="R17" i="4"/>
  <c r="R12" i="10"/>
  <c r="S17" i="4"/>
  <c r="S12" i="10"/>
  <c r="R18" i="4"/>
  <c r="R13" i="10"/>
  <c r="S18" i="4"/>
  <c r="S13" i="10"/>
  <c r="R19" i="4"/>
  <c r="R14" i="10"/>
  <c r="S19" i="4"/>
  <c r="S14" i="10"/>
  <c r="R20" i="4"/>
  <c r="R15" i="10"/>
  <c r="S20" i="4"/>
  <c r="S15" i="10"/>
  <c r="R21" i="4"/>
  <c r="R16" i="10"/>
  <c r="S21" i="4"/>
  <c r="S16" i="10"/>
  <c r="R22" i="4"/>
  <c r="R17" i="10"/>
  <c r="S22" i="4"/>
  <c r="S17" i="10"/>
  <c r="R23" i="4"/>
  <c r="R18" i="10"/>
  <c r="S23" i="4"/>
  <c r="S18" i="10"/>
  <c r="T4" i="10"/>
  <c r="T17" i="4"/>
  <c r="T23" i="4"/>
  <c r="B23" i="8"/>
  <c r="T11" i="4"/>
  <c r="T22" i="4"/>
  <c r="T20" i="4"/>
  <c r="T18" i="4"/>
  <c r="T16" i="4"/>
  <c r="T10" i="4"/>
  <c r="T12" i="4"/>
  <c r="T21" i="4"/>
  <c r="T19" i="4"/>
  <c r="T15" i="4"/>
  <c r="T14" i="4"/>
  <c r="T13" i="4"/>
  <c r="A9" i="8"/>
  <c r="A10" i="8"/>
  <c r="A8" i="8"/>
  <c r="A7" i="8"/>
  <c r="B32" i="2"/>
  <c r="T8" i="10"/>
  <c r="T16" i="10"/>
  <c r="T13" i="10"/>
  <c r="C4" i="11"/>
  <c r="G4" i="11"/>
  <c r="C4" i="17"/>
  <c r="G4" i="17"/>
  <c r="C4" i="15"/>
  <c r="G4" i="15"/>
  <c r="C4" i="13"/>
  <c r="G4" i="13"/>
  <c r="C4" i="16"/>
  <c r="G4" i="16"/>
  <c r="C4" i="14"/>
  <c r="G4" i="14"/>
  <c r="T9" i="10"/>
  <c r="T7" i="10"/>
  <c r="T15" i="10"/>
  <c r="T18" i="10"/>
  <c r="T10" i="10"/>
  <c r="T5" i="10"/>
  <c r="T17" i="10"/>
  <c r="T12" i="10"/>
  <c r="T14" i="10"/>
  <c r="T11" i="10"/>
  <c r="T6" i="10"/>
  <c r="B24" i="8"/>
  <c r="B25" i="8"/>
  <c r="A33" i="8"/>
  <c r="A34" i="8"/>
  <c r="A13" i="8"/>
  <c r="A15" i="8"/>
  <c r="A5" i="8"/>
  <c r="A12" i="8"/>
  <c r="A4" i="8"/>
  <c r="A2" i="8"/>
  <c r="A1" i="8"/>
  <c r="E32" i="2"/>
  <c r="E29" i="2"/>
  <c r="L23" i="6"/>
  <c r="M23" i="6"/>
  <c r="N23" i="6"/>
  <c r="O23" i="6"/>
  <c r="P23" i="6"/>
  <c r="L24" i="6"/>
  <c r="M24" i="6"/>
  <c r="N24" i="6"/>
  <c r="O24" i="6"/>
  <c r="P24" i="6"/>
  <c r="L25" i="6"/>
  <c r="M25" i="6"/>
  <c r="N25" i="6"/>
  <c r="O25" i="6"/>
  <c r="P25" i="6"/>
  <c r="L26" i="6"/>
  <c r="M26" i="6"/>
  <c r="N26" i="6"/>
  <c r="O26" i="6"/>
  <c r="P26" i="6"/>
  <c r="L27" i="6"/>
  <c r="M27" i="6"/>
  <c r="N27" i="6"/>
  <c r="O27" i="6"/>
  <c r="P27" i="6"/>
  <c r="L28" i="6"/>
  <c r="M28" i="6"/>
  <c r="N28" i="6"/>
  <c r="O28" i="6"/>
  <c r="P28" i="6"/>
  <c r="J28" i="6"/>
  <c r="L29" i="6"/>
  <c r="M29" i="6"/>
  <c r="N29" i="6"/>
  <c r="O29" i="6"/>
  <c r="P29" i="6"/>
  <c r="J29" i="6"/>
  <c r="L30" i="6"/>
  <c r="M30" i="6"/>
  <c r="N30" i="6"/>
  <c r="O30" i="6"/>
  <c r="P30" i="6"/>
  <c r="J30" i="6"/>
  <c r="L31" i="6"/>
  <c r="M31" i="6"/>
  <c r="N31" i="6"/>
  <c r="O31" i="6"/>
  <c r="P31" i="6"/>
  <c r="L32" i="6"/>
  <c r="M32" i="6"/>
  <c r="N32" i="6"/>
  <c r="O32" i="6"/>
  <c r="P32" i="6"/>
  <c r="J32" i="6"/>
  <c r="L33" i="6"/>
  <c r="M33" i="6"/>
  <c r="N33" i="6"/>
  <c r="O33" i="6"/>
  <c r="P33" i="6"/>
  <c r="J33" i="6"/>
  <c r="L34" i="6"/>
  <c r="M34" i="6"/>
  <c r="N34" i="6"/>
  <c r="O34" i="6"/>
  <c r="P34" i="6"/>
  <c r="J34" i="6"/>
  <c r="L35" i="6"/>
  <c r="M35" i="6"/>
  <c r="N35" i="6"/>
  <c r="O35" i="6"/>
  <c r="P35" i="6"/>
  <c r="L36" i="6"/>
  <c r="M36" i="6"/>
  <c r="N36" i="6"/>
  <c r="O36" i="6"/>
  <c r="P36" i="6"/>
  <c r="J36" i="6"/>
  <c r="N22" i="6"/>
  <c r="O22" i="6"/>
  <c r="P22" i="6"/>
  <c r="L22" i="6"/>
  <c r="M22" i="6"/>
  <c r="AC10" i="4"/>
  <c r="AD10" i="4"/>
  <c r="AE10" i="4"/>
  <c r="AF10" i="4"/>
  <c r="AA10" i="4"/>
  <c r="AC11" i="4"/>
  <c r="AD11" i="4"/>
  <c r="AE11" i="4"/>
  <c r="AF11" i="4"/>
  <c r="AA11" i="4"/>
  <c r="AC12" i="4"/>
  <c r="AD12" i="4"/>
  <c r="AE12" i="4"/>
  <c r="AF12" i="4"/>
  <c r="AA12" i="4"/>
  <c r="AC13" i="4"/>
  <c r="AD13" i="4"/>
  <c r="AE13" i="4"/>
  <c r="AF13" i="4"/>
  <c r="AA13" i="4"/>
  <c r="AC14" i="4"/>
  <c r="AD14" i="4"/>
  <c r="AE14" i="4"/>
  <c r="AF14" i="4"/>
  <c r="AA14" i="4"/>
  <c r="AC15" i="4"/>
  <c r="AD15" i="4"/>
  <c r="AE15" i="4"/>
  <c r="AF15" i="4"/>
  <c r="AA15" i="4"/>
  <c r="AC16" i="4"/>
  <c r="AD16" i="4"/>
  <c r="AE16" i="4"/>
  <c r="AF16" i="4"/>
  <c r="AA16" i="4"/>
  <c r="AC17" i="4"/>
  <c r="AD17" i="4"/>
  <c r="AE17" i="4"/>
  <c r="AF17" i="4"/>
  <c r="AA17" i="4"/>
  <c r="AC18" i="4"/>
  <c r="AD18" i="4"/>
  <c r="AE18" i="4"/>
  <c r="AF18" i="4"/>
  <c r="AA18" i="4"/>
  <c r="AC19" i="4"/>
  <c r="AD19" i="4"/>
  <c r="AE19" i="4"/>
  <c r="AF19" i="4"/>
  <c r="AA19" i="4"/>
  <c r="AC20" i="4"/>
  <c r="AD20" i="4"/>
  <c r="AE20" i="4"/>
  <c r="AF20" i="4"/>
  <c r="AA20" i="4"/>
  <c r="AC21" i="4"/>
  <c r="AD21" i="4"/>
  <c r="AE21" i="4"/>
  <c r="AF21" i="4"/>
  <c r="AA21" i="4"/>
  <c r="AC22" i="4"/>
  <c r="AD22" i="4"/>
  <c r="AE22" i="4"/>
  <c r="AF22" i="4"/>
  <c r="AA22" i="4"/>
  <c r="AC23" i="4"/>
  <c r="AD23" i="4"/>
  <c r="AE23" i="4"/>
  <c r="AF23" i="4"/>
  <c r="AA23" i="4"/>
  <c r="AF9" i="4"/>
  <c r="AE9" i="4"/>
  <c r="AD9" i="4"/>
  <c r="AC9" i="4"/>
  <c r="C11" i="11"/>
  <c r="G11" i="11"/>
  <c r="C11" i="17"/>
  <c r="G11" i="17"/>
  <c r="C11" i="16"/>
  <c r="G11" i="16"/>
  <c r="C11" i="15"/>
  <c r="G11" i="15"/>
  <c r="C11" i="13"/>
  <c r="G11" i="13"/>
  <c r="C11" i="14"/>
  <c r="G11" i="14"/>
  <c r="C12" i="11"/>
  <c r="G12" i="11"/>
  <c r="C12" i="16"/>
  <c r="G12" i="16"/>
  <c r="C12" i="15"/>
  <c r="G12" i="15"/>
  <c r="C12" i="17"/>
  <c r="G12" i="17"/>
  <c r="C12" i="14"/>
  <c r="G12" i="14"/>
  <c r="C12" i="13"/>
  <c r="G12" i="13"/>
  <c r="C5" i="11"/>
  <c r="G5" i="11"/>
  <c r="C5" i="16"/>
  <c r="G5" i="16"/>
  <c r="C5" i="13"/>
  <c r="G5" i="13"/>
  <c r="C5" i="17"/>
  <c r="G5" i="17"/>
  <c r="C5" i="14"/>
  <c r="G5" i="14"/>
  <c r="C5" i="15"/>
  <c r="G5" i="15"/>
  <c r="C18" i="11"/>
  <c r="G18" i="11"/>
  <c r="C18" i="17"/>
  <c r="G18" i="17"/>
  <c r="C18" i="16"/>
  <c r="G18" i="16"/>
  <c r="C18" i="14"/>
  <c r="G18" i="14"/>
  <c r="C18" i="13"/>
  <c r="G18" i="13"/>
  <c r="C18" i="15"/>
  <c r="G18" i="15"/>
  <c r="C7" i="11"/>
  <c r="G7" i="11"/>
  <c r="C7" i="17"/>
  <c r="G7" i="17"/>
  <c r="C7" i="16"/>
  <c r="G7" i="16"/>
  <c r="C7" i="15"/>
  <c r="G7" i="15"/>
  <c r="C7" i="13"/>
  <c r="G7" i="13"/>
  <c r="C7" i="14"/>
  <c r="G7" i="14"/>
  <c r="C16" i="11"/>
  <c r="G16" i="11"/>
  <c r="C16" i="15"/>
  <c r="G16" i="15"/>
  <c r="C16" i="17"/>
  <c r="G16" i="17"/>
  <c r="C16" i="14"/>
  <c r="G16" i="14"/>
  <c r="C16" i="16"/>
  <c r="G16" i="16"/>
  <c r="C16" i="13"/>
  <c r="G16" i="13"/>
  <c r="AA9" i="4"/>
  <c r="C6" i="11"/>
  <c r="G6" i="11"/>
  <c r="C6" i="17"/>
  <c r="G6" i="17"/>
  <c r="C6" i="16"/>
  <c r="G6" i="16"/>
  <c r="C6" i="14"/>
  <c r="G6" i="14"/>
  <c r="C6" i="15"/>
  <c r="G6" i="15"/>
  <c r="C6" i="13"/>
  <c r="G6" i="13"/>
  <c r="C14" i="11"/>
  <c r="G14" i="11"/>
  <c r="C14" i="17"/>
  <c r="G14" i="17"/>
  <c r="C14" i="14"/>
  <c r="G14" i="14"/>
  <c r="C14" i="13"/>
  <c r="G14" i="13"/>
  <c r="C14" i="16"/>
  <c r="G14" i="16"/>
  <c r="C14" i="15"/>
  <c r="G14" i="15"/>
  <c r="C17" i="11"/>
  <c r="G17" i="11"/>
  <c r="C17" i="16"/>
  <c r="G17" i="16"/>
  <c r="C17" i="17"/>
  <c r="G17" i="17"/>
  <c r="C17" i="13"/>
  <c r="G17" i="13"/>
  <c r="C17" i="15"/>
  <c r="G17" i="15"/>
  <c r="C17" i="14"/>
  <c r="G17" i="14"/>
  <c r="C10" i="11"/>
  <c r="G10" i="11"/>
  <c r="C10" i="16"/>
  <c r="G10" i="16"/>
  <c r="C10" i="17"/>
  <c r="G10" i="17"/>
  <c r="C10" i="15"/>
  <c r="G10" i="15"/>
  <c r="C10" i="13"/>
  <c r="G10" i="13"/>
  <c r="C10" i="14"/>
  <c r="G10" i="14"/>
  <c r="C15" i="11"/>
  <c r="G15" i="11"/>
  <c r="C15" i="17"/>
  <c r="G15" i="17"/>
  <c r="C15" i="16"/>
  <c r="G15" i="16"/>
  <c r="C15" i="15"/>
  <c r="G15" i="15"/>
  <c r="C15" i="14"/>
  <c r="G15" i="14"/>
  <c r="C15" i="13"/>
  <c r="G15" i="13"/>
  <c r="C9" i="11"/>
  <c r="G9" i="11"/>
  <c r="C9" i="17"/>
  <c r="G9" i="17"/>
  <c r="C9" i="15"/>
  <c r="G9" i="15"/>
  <c r="C9" i="14"/>
  <c r="G9" i="14"/>
  <c r="C9" i="13"/>
  <c r="G9" i="13"/>
  <c r="C9" i="16"/>
  <c r="G9" i="16"/>
  <c r="C13" i="11"/>
  <c r="G13" i="11"/>
  <c r="C13" i="16"/>
  <c r="G13" i="16"/>
  <c r="C13" i="15"/>
  <c r="G13" i="15"/>
  <c r="C13" i="14"/>
  <c r="G13" i="14"/>
  <c r="C13" i="13"/>
  <c r="G13" i="13"/>
  <c r="C13" i="17"/>
  <c r="G13" i="17"/>
  <c r="C8" i="11"/>
  <c r="G8" i="11"/>
  <c r="C8" i="16"/>
  <c r="G8" i="16"/>
  <c r="C8" i="14"/>
  <c r="G8" i="14"/>
  <c r="C8" i="13"/>
  <c r="G8" i="13"/>
  <c r="C8" i="15"/>
  <c r="G8" i="15"/>
  <c r="C8" i="17"/>
  <c r="G8" i="17"/>
  <c r="J24" i="6"/>
  <c r="J26" i="6"/>
  <c r="J25" i="6"/>
  <c r="B34" i="8"/>
  <c r="B31" i="8"/>
  <c r="J35" i="6"/>
  <c r="J31" i="6"/>
  <c r="J27" i="6"/>
  <c r="J23" i="6"/>
  <c r="J22" i="6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X28" i="5"/>
  <c r="Y28" i="5"/>
  <c r="X29" i="5"/>
  <c r="Y29" i="5"/>
  <c r="X30" i="5"/>
  <c r="Y30" i="5"/>
  <c r="X31" i="5"/>
  <c r="Y31" i="5"/>
  <c r="X32" i="5"/>
  <c r="Y32" i="5"/>
  <c r="X33" i="5"/>
  <c r="Y33" i="5"/>
  <c r="X34" i="5"/>
  <c r="Y34" i="5"/>
  <c r="X35" i="5"/>
  <c r="Y35" i="5"/>
  <c r="X36" i="5"/>
  <c r="Y36" i="5"/>
  <c r="X37" i="5"/>
  <c r="Y37" i="5"/>
  <c r="Y3" i="5"/>
  <c r="X3" i="5"/>
  <c r="V36" i="5"/>
  <c r="V34" i="5"/>
  <c r="V32" i="5"/>
  <c r="V30" i="5"/>
  <c r="V28" i="5"/>
  <c r="V26" i="5"/>
  <c r="V24" i="5"/>
  <c r="V22" i="5"/>
  <c r="V20" i="5"/>
  <c r="V18" i="5"/>
  <c r="V16" i="5"/>
  <c r="V14" i="5"/>
  <c r="V12" i="5"/>
  <c r="V10" i="5"/>
  <c r="V8" i="5"/>
  <c r="V37" i="5"/>
  <c r="V35" i="5"/>
  <c r="V33" i="5"/>
  <c r="V31" i="5"/>
  <c r="V29" i="5"/>
  <c r="V27" i="5"/>
  <c r="V25" i="5"/>
  <c r="V23" i="5"/>
  <c r="V21" i="5"/>
  <c r="V19" i="5"/>
  <c r="V17" i="5"/>
  <c r="V15" i="5"/>
  <c r="V13" i="5"/>
  <c r="V11" i="5"/>
  <c r="V9" i="5"/>
  <c r="V4" i="5"/>
  <c r="V3" i="5"/>
  <c r="V7" i="5"/>
  <c r="V6" i="5"/>
  <c r="V5" i="5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E20" i="2"/>
  <c r="E21" i="2"/>
  <c r="E22" i="2"/>
  <c r="E23" i="2"/>
  <c r="E19" i="2"/>
  <c r="A2" i="3"/>
  <c r="D2" i="3"/>
  <c r="D3" i="3"/>
  <c r="D4" i="3"/>
  <c r="H4" i="3"/>
  <c r="H3" i="3"/>
  <c r="H2" i="3"/>
  <c r="A14" i="3"/>
  <c r="D14" i="3"/>
  <c r="A20" i="8"/>
  <c r="A11" i="3"/>
  <c r="D11" i="3"/>
  <c r="A19" i="8"/>
  <c r="A8" i="3"/>
  <c r="D8" i="3"/>
  <c r="A18" i="8"/>
  <c r="A5" i="3"/>
  <c r="D5" i="3"/>
  <c r="A17" i="8"/>
  <c r="A16" i="8"/>
  <c r="D16" i="3"/>
  <c r="D15" i="3"/>
  <c r="D13" i="3"/>
  <c r="D12" i="3"/>
  <c r="D10" i="3"/>
  <c r="D9" i="3"/>
  <c r="D7" i="3"/>
  <c r="D6" i="3"/>
  <c r="A4" i="6"/>
  <c r="A2" i="6"/>
  <c r="A3" i="6"/>
  <c r="H13" i="3"/>
  <c r="H12" i="3"/>
  <c r="H11" i="3"/>
  <c r="H16" i="3"/>
  <c r="H15" i="3"/>
  <c r="H14" i="3"/>
  <c r="H8" i="3"/>
  <c r="H10" i="3"/>
  <c r="H9" i="3"/>
  <c r="H7" i="3"/>
  <c r="H6" i="3"/>
  <c r="H5" i="3"/>
  <c r="A14" i="6"/>
  <c r="A15" i="6"/>
  <c r="A16" i="6"/>
  <c r="A11" i="6"/>
  <c r="A12" i="6"/>
  <c r="A13" i="6"/>
  <c r="A9" i="6"/>
  <c r="A10" i="6"/>
  <c r="A8" i="6"/>
  <c r="A7" i="6"/>
  <c r="A6" i="6"/>
  <c r="A5" i="6"/>
</calcChain>
</file>

<file path=xl/comments1.xml><?xml version="1.0" encoding="utf-8"?>
<comments xmlns="http://schemas.openxmlformats.org/spreadsheetml/2006/main">
  <authors>
    <author>Obserbatorio_Juarez1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Máximo 150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Máximo 350 caracteres.
Anotar Misión de la Organización.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Máximo 350 caracteres.
Anotar Visión de la Organización.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Máximo 1500 caracteres.
Referir objetos sociales en el acta constitutiva de la asociación, particularmente los relacionados con el proyecto a presentar.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Máximo 2000 caracteres.
En Experiencia Institucional de Trabajo se recomienda:
-Referir los años de trabajo como asociación civil,
-Temas en lo que ha trabajado,
-Fundaciones e instituciones con las que se ha vinculado en el trabajo (y ha sido financiada),
-Referir proyectos que ha desarrollado, particularmente aquellos relacionados con el proyecto a presentar,
-Enunciar principales logros y reconocimientos.</t>
        </r>
      </text>
    </comment>
  </commentList>
</comments>
</file>

<file path=xl/comments2.xml><?xml version="1.0" encoding="utf-8"?>
<comments xmlns="http://schemas.openxmlformats.org/spreadsheetml/2006/main">
  <authors>
    <author>Obserbatorio_Juarez1</author>
  </authors>
  <commentList>
    <comment ref="A11" authorId="0">
      <text>
        <r>
          <rPr>
            <sz val="9"/>
            <color indexed="81"/>
            <rFont val="Tahoma"/>
            <family val="2"/>
          </rPr>
          <t>– La prevención primaria: Evita la que se presente un problema o fenómeno en la población general, ello a través de reducir factores de riesgo (evitar la exposición a situaciones negativas asociadas al fenómeno p.ej.) o incrementar factores protectores (incrementar la conciencia del tema p.ej.).</t>
        </r>
      </text>
    </comment>
    <comment ref="A12" authorId="0">
      <text>
        <r>
          <rPr>
            <sz val="9"/>
            <color indexed="81"/>
            <rFont val="Tahoma"/>
            <family val="2"/>
          </rPr>
          <t>– La prevención secundaria: Se encamina en identificar a las persona con mayor disposición a presentar el fenómeno, que posiblemente ya se encuentra en un estado inicial, y establece mecanismo adecuados a impedir la progresión del problema (reducir el consumo de alcohol en personas violentas como medida de reducir las riñas p.ej.).</t>
        </r>
      </text>
    </comment>
    <comment ref="A13" authorId="0">
      <text>
        <r>
          <rPr>
            <sz val="9"/>
            <color indexed="81"/>
            <rFont val="Tahoma"/>
            <family val="2"/>
          </rPr>
          <t>– La prevención terciaria: Comprende aquellas medidas dirigidas al tratamiento y a la rehabilitación de un problema para ralentizar su progresión y, con ello la aparición o el agravamiento de complicaciones, intentando mejorar la calidad de vida de las personas implicadas (brindar atención psicológica a victimas de violencia p.ej.).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La prevención en el ámbito psicosocial tiene como objetivo incidir en las motivaciones individuales hacia la violencia o las condiciones criminógenas con referencia a los individuos, la familia, la escuela y la comunidad.</t>
        </r>
      </text>
    </comment>
    <comment ref="A17" authorId="0">
      <text>
        <r>
          <rPr>
            <sz val="9"/>
            <color indexed="81"/>
            <rFont val="Tahoma"/>
            <family val="2"/>
          </rPr>
          <t>La prevención en el ámbito comunitario pretende atender los factores que generan violencia y delincuencia mediante la participación ciudadana y comunitaria.</t>
        </r>
      </text>
    </comment>
    <comment ref="A18" authorId="0">
      <text>
        <r>
          <rPr>
            <sz val="9"/>
            <color indexed="81"/>
            <rFont val="Tahoma"/>
            <family val="2"/>
          </rPr>
          <t>El ámbito social busca incidir en el desarrollo social, cultural y económico, con el objetivo de prevenir la violencia y delincuencia.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Obserbatorio_Juarez1:</t>
        </r>
        <r>
          <rPr>
            <sz val="9"/>
            <color indexed="81"/>
            <rFont val="Tahoma"/>
            <family val="2"/>
          </rPr>
          <t xml:space="preserve">
La prevención en el ámbito situacional consiste en modificar el entorno para propiciar la convivencia y la cohesión social, así como disminuir los factores de riesgo que facilitan fenómenos de violencia y de incidencia delictiva.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 xml:space="preserve">Instrucciones:
</t>
        </r>
        <r>
          <rPr>
            <sz val="9"/>
            <color indexed="81"/>
            <rFont val="Tahoma"/>
            <family val="2"/>
          </rPr>
          <t>Puede señalar mas de un objetivo de la convocatoria, así como mas de un indicador al interior de cada objetivo.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¿Qué tan seguro te sientes en tu comunidad?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¿Con que frecuencia participas de acciones para mejorar tus espacios públicos?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¿Qué tan capas y hábil te sientes para enfrentar los problemas que enfrentas?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a. ¿Con que frecuencia resuelves los conflictos con otros a través del uso de la fuerza?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¿Con que frecuencia tus amigos se involucran en situaciones peligrosas?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 xml:space="preserve">Pregunta Implicada:
</t>
        </r>
        <r>
          <rPr>
            <sz val="9"/>
            <color indexed="81"/>
            <rFont val="Tahoma"/>
            <family val="2"/>
          </rPr>
          <t>¿Con que frecuencia te ves involucrado en situaciones que van en contra de las leyes o normas?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¿Actualmente estudias y/o trabajas?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¿Con que frecuencia tu grupo de amigos se involucran en situaciones que atentan contra la ley?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Pregunta Implicada:</t>
        </r>
        <r>
          <rPr>
            <sz val="9"/>
            <color indexed="81"/>
            <rFont val="Tahoma"/>
            <family val="2"/>
          </rPr>
          <t xml:space="preserve">
¿Consideras que eres tomado en cuenta al momento de entender y atender los problemas de tu comunidad?</t>
        </r>
      </text>
    </comment>
  </commentList>
</comments>
</file>

<file path=xl/comments3.xml><?xml version="1.0" encoding="utf-8"?>
<comments xmlns="http://schemas.openxmlformats.org/spreadsheetml/2006/main">
  <authors>
    <author>Obserbatorio_Juarez1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Dispone de máximo 150 caracteres.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Máximo 2000 caracteres.
Para la Justificación Social se sugiere:
-Definir el problema o fenómeno (concepto y definición),
-Referir formas o maneras en el que se expresa el problema (síntomas o manifestaciones del problema),
-Referir los lugares o zonas donde se presenta más común el problema (áreas de la ciudad o sectores),
-Dimensionar amplitud, profundidad del problema e impacto en los grupos sociales que lo viven (estadística de a cuantos afecta, quienes son los más afectados y la manera en que les afecta),
-Dibujar ligeramente la manera en que se pretende abordar (la manera en la que se puede abordar el problema y sus causas desde el proyecto a presentar).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Máximo 2000 caracteres.
Para Antecedentes Teóricos Metodológicos se sugiere:
-Referir estudios o trabajos que explican el por que del problema o fenómeno (sugerentemente relacionadas con la manera en que se abordara en el proyecto).
-Mencionar buenas practicas en atención al problema o fenómeno.
-Articular las explicaciones o causas del problema, las buenas practicas en atención y la manera en que se pretende abordar.
-Definir la manera en que se abordara el problema, (Describir en caso de que sea necesario las etapas o procesos)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Señale el o los niveles de prevención en los que participa el proyecto a presentar.
Recuerde que los niveles de prevención devienen de una visión salubrista epidemiológica; en este sentido al transportarse los conceptos al marco social nos encontramos con que:
– La prevención primaria: Evita la que se presente un problema o fenómeno en la población general, ello a través de reducir factores de riesgo (evitar la exposición a situaciones negativas asociadas al fenómeno p.ej.) o incrementar factores protectores (incrementar la conciencia del tema p.ej.).
– La prevención secundaria: Se encamina en identificar a las persona con mayor disposición a presentar el fenómeno, que posiblemente ya se encuentra en un estado inicial, y establece mecanismo adecuados a impedir la progresión del problema (reducir el consumo de alcohol en personas violentas como medida de reducir las riñas p.ej.).
– La prevención terciaria: Comprende aquellas medidas dirigidas al tratamiento y a la rehabilitación de un problema para ralentizar su progresión y, con ello la aparición o el agravamiento de complicaciones, intentando mejorar la calidad de vida de las personas implicadas (brindar atención psicológica a victimas de violencia p.ej.).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Máximo 400 caracteres.
Recuerde un objetivo es un enunciado que integra:
-¿Que se va hacer? (fomentar, promover, etc.)
-¿Con quien se va hacer? (participantes o grupo a ser atendido)
-¿Como se va hacer? (a través de que acciones)
-¿Para que se va a hacer? (que se lograra)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Máximo 350 caracteres.
No se preocupe por numerar el objetivo, automáticamente se enumerara en lo posterior del formato.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Con números, referir el monto total del proyecto.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Con números, referir el monto solicitado a FICOSEC.</t>
        </r>
      </text>
    </comment>
  </commentList>
</comments>
</file>

<file path=xl/comments4.xml><?xml version="1.0" encoding="utf-8"?>
<comments xmlns="http://schemas.openxmlformats.org/spreadsheetml/2006/main">
  <authors>
    <author>Obserbatorio_Juarez1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Los Objetivos que establecion en la sección Justificación y Objetivos ya estan pre-establecidos, por lo que tendrá sólo que tener en cuenta las siguientes consideraciones:
1) Escribir 1 Meta por Renglón,
2) Son máximo 3 metas por Objetivo Particular,
3) Recuerde las metas son Cuantitativas, y
4) No se preocupe por enumerar las metas, el sistema las enumerará automaticamente en lo posterior del formato.</t>
        </r>
      </text>
    </comment>
  </commentList>
</comments>
</file>

<file path=xl/comments5.xml><?xml version="1.0" encoding="utf-8"?>
<comments xmlns="http://schemas.openxmlformats.org/spreadsheetml/2006/main">
  <authors>
    <author>Obserbatorio_Juarez1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Seleccione Meta</t>
        </r>
      </text>
    </comment>
    <comment ref="C3" authorId="0">
      <text>
        <r>
          <rPr>
            <b/>
            <sz val="9"/>
            <color indexed="81"/>
            <rFont val="Tahoma"/>
            <family val="2"/>
          </rPr>
          <t>Máximo 150 caracteres.
-En Actividad defina la Actividades que permiten cumplir la Meta.
-Escriba una actividad por renglón.
-Si una meta refiere varias actividades, puede repetir la meta y escribir la nueva actividad en otro renglón.
-Señale el mes en el que estará realizándose la actividad.</t>
        </r>
      </text>
    </comment>
  </commentList>
</comments>
</file>

<file path=xl/comments6.xml><?xml version="1.0" encoding="utf-8"?>
<comments xmlns="http://schemas.openxmlformats.org/spreadsheetml/2006/main">
  <authors>
    <author>Obserbatorio_Juarez1</author>
  </authors>
  <commentList>
    <comment ref="U6" authorId="0">
      <text>
        <r>
          <rPr>
            <b/>
            <sz val="9"/>
            <color indexed="81"/>
            <rFont val="Tahoma"/>
            <family val="2"/>
          </rPr>
          <t xml:space="preserve">Defina el Tipo de Asistencia de los beneficiarios de la meta:
Asistencia Única, </t>
        </r>
        <r>
          <rPr>
            <sz val="9"/>
            <color indexed="81"/>
            <rFont val="Tahoma"/>
            <family val="2"/>
          </rPr>
          <t xml:space="preserve">lo cual indica que posiblemente solo aparecerán una vez en listas de asistencia (comúnmente relacionado a actividades de contacto).
</t>
        </r>
        <r>
          <rPr>
            <b/>
            <sz val="9"/>
            <color indexed="81"/>
            <rFont val="Tahoma"/>
            <family val="2"/>
          </rPr>
          <t>Asistencia Ocasional,</t>
        </r>
        <r>
          <rPr>
            <sz val="9"/>
            <color indexed="81"/>
            <rFont val="Tahoma"/>
            <family val="2"/>
          </rPr>
          <t xml:space="preserve"> indicando que los beneficiarios aparecerán en varias listas debido a que participan de actividades permanentes (comúnmente relacionado a talleres o servicios regulares).
</t>
        </r>
        <r>
          <rPr>
            <b/>
            <sz val="9"/>
            <color indexed="81"/>
            <rFont val="Tahoma"/>
            <family val="2"/>
          </rPr>
          <t>Asistencia Regular,</t>
        </r>
        <r>
          <rPr>
            <sz val="9"/>
            <color indexed="81"/>
            <rFont val="Tahoma"/>
            <family val="2"/>
          </rPr>
          <t xml:space="preserve"> para referir a beneficiarios que de manera frecuente participan de las acciones o actividades (comúnmente relacionado a actividades formativas o  procesos de seguimiento).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Recuerde, estos indicadores son por lo regular:
-Número de talleres o actividades (p.ej.)
-Número de participantes (p.ej.)
-Número de sesiones y horas (p.ej.)</t>
        </r>
      </text>
    </comment>
    <comment ref="X9" authorId="0">
      <text>
        <r>
          <rPr>
            <b/>
            <sz val="9"/>
            <color indexed="81"/>
            <rFont val="Tahoma"/>
            <family val="2"/>
          </rPr>
          <t>Recuerde, la verificación cuantitativa se relaciona con:
-Listas de asistencia (p.ej.)
-Memoria fotográfica y Videos de actividad (p.ej.)
-Número de inscritos p.ej.)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Recuerde, estos indicadores son por lo regular:
-Cambios de conducta (p.ej.)
-Cambios de actitud (p.ej.)
-Cambios en la dinámica de vida (p.ej.)</t>
        </r>
      </text>
    </comment>
    <comment ref="Z9" authorId="0">
      <text>
        <r>
          <rPr>
            <b/>
            <sz val="9"/>
            <color indexed="81"/>
            <rFont val="Tahoma"/>
            <family val="2"/>
          </rPr>
          <t>Recuerde la verificación cualitativa se relaciona con:
-Pretest y Postest (p.ej.)
-Entrevistas o grupos focales (p.ej.)
-Encuestas (p.ej.)</t>
        </r>
      </text>
    </comment>
  </commentList>
</comments>
</file>

<file path=xl/comments7.xml><?xml version="1.0" encoding="utf-8"?>
<comments xmlns="http://schemas.openxmlformats.org/spreadsheetml/2006/main">
  <authors>
    <author>Obserbatorio_Juarez1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Seleccionar la meta en la que el recurso humano esta considerado.
En caso de estar asociado a la coordinación o administración del proyecto, seleccionar dicha área.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Mencionar el puesto que desempeñará en el proyecto (coordinador, promotor, tallerista, etc.)
Dato Obligatorio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Máximo 250 caracteres.
Mencionar las actividades y funciones que desempeñará en el proyecto.
Dato Obligatorio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Mencionar el ingreso estimado mensual que se le pagara al puesto (8000, p.ej.).
Dato Obligatorio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Referir el numero de horas a la semana que dedicara el puesto (25, p.ej.)
Dato Obligatorio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Seleccionar el nivel educativo que requiere el puesto.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Mencionar la carrera o área del conocimiento que requiere el puesto (sociología, p.ej.)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Seleccionar los años de experiencia en puestos u ocupaciones similares.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Referir la experiencia laborar necesario y/o los aportes de sus anteriores empleos al proyecto.</t>
        </r>
      </text>
    </comment>
  </commentList>
</comments>
</file>

<file path=xl/comments8.xml><?xml version="1.0" encoding="utf-8"?>
<comments xmlns="http://schemas.openxmlformats.org/spreadsheetml/2006/main">
  <authors>
    <author>Obserbatorio_Juarez1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Máximo 2000 caracteres.
Para el Plan de Sostenibilidad se sugiere:
-Mencionar como los resultados del proyecto permanecerán más allá de concluido el financiamiento.
-Referir los mecanismos que harán que se mantengan las acciones de manera autogestora, concluido el financiamiento.
-Resaltar fuentes de financiamiento que participaran o participan durante o después del proyecto.</t>
        </r>
      </text>
    </comment>
  </commentList>
</comments>
</file>

<file path=xl/comments9.xml><?xml version="1.0" encoding="utf-8"?>
<comments xmlns="http://schemas.openxmlformats.org/spreadsheetml/2006/main">
  <authors>
    <author>Obserbatorio_Juarez1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 xml:space="preserve">Defina el Tipo de Asistencia de los beneficiarios de la meta:
Asistencia Única, </t>
        </r>
        <r>
          <rPr>
            <sz val="9"/>
            <color indexed="81"/>
            <rFont val="Tahoma"/>
            <family val="2"/>
          </rPr>
          <t xml:space="preserve">lo cual indica que posiblemente solo aparecerán una vez en listas de asistencia (comúnmente relacionado a actividades de contacto).
</t>
        </r>
        <r>
          <rPr>
            <b/>
            <sz val="9"/>
            <color indexed="81"/>
            <rFont val="Tahoma"/>
            <family val="2"/>
          </rPr>
          <t>Asistencia Ocasional,</t>
        </r>
        <r>
          <rPr>
            <sz val="9"/>
            <color indexed="81"/>
            <rFont val="Tahoma"/>
            <family val="2"/>
          </rPr>
          <t xml:space="preserve"> indicando que los beneficiarios aparecerán en varias listas debido a que participan de actividades permanentes (comúnmente relacionado a talleres o servicios regulares).
</t>
        </r>
        <r>
          <rPr>
            <b/>
            <sz val="9"/>
            <color indexed="81"/>
            <rFont val="Tahoma"/>
            <family val="2"/>
          </rPr>
          <t>Asistencia Regular,</t>
        </r>
        <r>
          <rPr>
            <sz val="9"/>
            <color indexed="81"/>
            <rFont val="Tahoma"/>
            <family val="2"/>
          </rPr>
          <t xml:space="preserve"> para referir a beneficiarios que de manera frecuente participan de las acciones o actividades (comúnmente relacionado a actividades formativas o  procesos de seguimiento).</t>
        </r>
      </text>
    </comment>
  </commentList>
</comments>
</file>

<file path=xl/sharedStrings.xml><?xml version="1.0" encoding="utf-8"?>
<sst xmlns="http://schemas.openxmlformats.org/spreadsheetml/2006/main" count="633" uniqueCount="209">
  <si>
    <t>Nombre de la Organización</t>
  </si>
  <si>
    <t>Misión</t>
  </si>
  <si>
    <t>Visión</t>
  </si>
  <si>
    <t>Objetos Sociales Relacionados al Proyecto</t>
  </si>
  <si>
    <t>Justificación Social</t>
  </si>
  <si>
    <t>Objetivo General del Proyecto</t>
  </si>
  <si>
    <t>Nombre del Proyecto</t>
  </si>
  <si>
    <t xml:space="preserve">2. </t>
  </si>
  <si>
    <t xml:space="preserve">1. </t>
  </si>
  <si>
    <t xml:space="preserve">3. </t>
  </si>
  <si>
    <t xml:space="preserve">4. </t>
  </si>
  <si>
    <t xml:space="preserve">5. </t>
  </si>
  <si>
    <t>Objetivos Particulares</t>
  </si>
  <si>
    <t>Objetivo Particular</t>
  </si>
  <si>
    <t>Metas</t>
  </si>
  <si>
    <t>Revisión</t>
  </si>
  <si>
    <t>Metas2</t>
  </si>
  <si>
    <t>Largo_Metas</t>
  </si>
  <si>
    <t>Meta</t>
  </si>
  <si>
    <t>Indicadores Cuantitativos</t>
  </si>
  <si>
    <t>Indicadores Cualitativos</t>
  </si>
  <si>
    <t>Forma de Validación de Indicadores Cuantitativos</t>
  </si>
  <si>
    <t>Forma de Validación de Indicadores Cualitativos</t>
  </si>
  <si>
    <t>LargoICual</t>
  </si>
  <si>
    <t>LargoICuan</t>
  </si>
  <si>
    <t>LargoVICuan</t>
  </si>
  <si>
    <t>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</si>
  <si>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</si>
  <si>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</si>
  <si>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</si>
  <si>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</si>
  <si>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</si>
  <si>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</si>
  <si>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</si>
  <si>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</si>
  <si>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</si>
  <si>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</si>
  <si>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</si>
  <si>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</si>
  <si>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</si>
  <si>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</si>
  <si>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</si>
  <si>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</si>
  <si>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</si>
  <si>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</si>
  <si>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Cronograma</t>
  </si>
  <si>
    <t>LargoMet</t>
  </si>
  <si>
    <t>LargoAct</t>
  </si>
  <si>
    <t>ContarMes</t>
  </si>
  <si>
    <t>Experiencia Institucional de Trabajo</t>
  </si>
  <si>
    <t>Recurso Humano Involucrado</t>
  </si>
  <si>
    <t>Puesto</t>
  </si>
  <si>
    <t>Perfil Estudios</t>
  </si>
  <si>
    <t>Perfil Experiencia Laboral</t>
  </si>
  <si>
    <t>Nivel Educativo</t>
  </si>
  <si>
    <t>Aportes de Experiencia Laboral</t>
  </si>
  <si>
    <t>Años de Exp.</t>
  </si>
  <si>
    <t>Horas a la Semana Dedicadas al Proyecto</t>
  </si>
  <si>
    <t>Funciones y/o Responsabilidades en el Proyecto</t>
  </si>
  <si>
    <t>Meta o Área</t>
  </si>
  <si>
    <t>Meta_Area2</t>
  </si>
  <si>
    <t>Coordinación y Administración</t>
  </si>
  <si>
    <t>Primaria</t>
  </si>
  <si>
    <t>Secundaria</t>
  </si>
  <si>
    <t>Preparatoria</t>
  </si>
  <si>
    <t>Licenciatura</t>
  </si>
  <si>
    <t>Doctorado</t>
  </si>
  <si>
    <t>Niv_Edu</t>
  </si>
  <si>
    <t>No Necesaria</t>
  </si>
  <si>
    <t>Menos de 3 años</t>
  </si>
  <si>
    <t>3 a 5 años</t>
  </si>
  <si>
    <t>Mas de 5 años</t>
  </si>
  <si>
    <t>Exp</t>
  </si>
  <si>
    <t>Ninguno</t>
  </si>
  <si>
    <t>Ingreso Estimado</t>
  </si>
  <si>
    <t>Carrera o Área de Conocimiento</t>
  </si>
  <si>
    <t>Lpuesto</t>
  </si>
  <si>
    <t>Lfunciones</t>
  </si>
  <si>
    <t>Lingreso</t>
  </si>
  <si>
    <t>Lhoras</t>
  </si>
  <si>
    <t>Lmeta</t>
  </si>
  <si>
    <t>Plan de Sostenibilidad</t>
  </si>
  <si>
    <t>Presupuesto del Proyecto</t>
  </si>
  <si>
    <t>Solicitado a FICOSEC</t>
  </si>
  <si>
    <t>Coinversión</t>
  </si>
  <si>
    <t>Maestría</t>
  </si>
  <si>
    <t>Antecedentes Teóricos Metodológicos</t>
  </si>
  <si>
    <t>Objetivos Específicos</t>
  </si>
  <si>
    <t>No.</t>
  </si>
  <si>
    <t>Niveles de Prevención que Considera el Proyecto</t>
  </si>
  <si>
    <t>Terciaria</t>
  </si>
  <si>
    <t>Selec.</t>
  </si>
  <si>
    <t>Beneficiarios por Meta</t>
  </si>
  <si>
    <t>Hom.</t>
  </si>
  <si>
    <t>Muj.</t>
  </si>
  <si>
    <t>6 a 11 años</t>
  </si>
  <si>
    <t>12 a 15 años</t>
  </si>
  <si>
    <t>16 a 18 años</t>
  </si>
  <si>
    <t>19 a 29 años</t>
  </si>
  <si>
    <t>30 a 40 años</t>
  </si>
  <si>
    <t>50 a 65 años</t>
  </si>
  <si>
    <t>66 años o más</t>
  </si>
  <si>
    <t>5 años o menos</t>
  </si>
  <si>
    <t>Número de Beneficiarios</t>
  </si>
  <si>
    <t>Con</t>
  </si>
  <si>
    <t>Tot.</t>
  </si>
  <si>
    <t>Sub-Total</t>
  </si>
  <si>
    <t>Total de Beneficiarios del Proyecto</t>
  </si>
  <si>
    <t>Infancia</t>
  </si>
  <si>
    <t>Juventudes</t>
  </si>
  <si>
    <t>Mujeres</t>
  </si>
  <si>
    <t>Otros Grupos Vulnerables (Migrantes, Discapacitados, Personas de la 3ra edad.)</t>
  </si>
  <si>
    <t>Seleccione el Grupo Prioritaria que atenderá el proyecto presentado.</t>
  </si>
  <si>
    <t>Objetivo 1</t>
  </si>
  <si>
    <t>Objetivo 2</t>
  </si>
  <si>
    <t>Objetivo 3</t>
  </si>
  <si>
    <t>Objetivo 4</t>
  </si>
  <si>
    <t>Fomentar la no discriminación de la población vulnerable para su inclusión en los diferentes espacios institucionales y/o comunitarios.</t>
  </si>
  <si>
    <t>Contribuir a la reinserción social de hombres y mujeres (mayores y menores de edad) en conflicto con la ley para la disminución de la incidencia y/o reincidencia delictiva.</t>
  </si>
  <si>
    <t>Contribuir al Desarrollo Humano y al bienestar emocional de niñas, niños, jóvenes, mujeres, y demás población en situación de vulnerabilidad con la finalidad de crear ambientes sanos en los diferentes espacios institucionales y/o comunitarios.</t>
  </si>
  <si>
    <t>Propiciar la recuperación, rehabilitación y re-apropiación de espacios públicos con la participación de niñas, niños, jóvenes, mujeres, y demás población en situación de vulnerabilidad con la finalidad de mejorar la seguridad y cohesión comunitaria.</t>
  </si>
  <si>
    <t xml:space="preserve">Indicador 1.1 </t>
  </si>
  <si>
    <t>Indicador 1.2</t>
  </si>
  <si>
    <t>Organización comunitaria</t>
  </si>
  <si>
    <t>Indicador 2.1</t>
  </si>
  <si>
    <t>Indicador 2.2</t>
  </si>
  <si>
    <t>Indicador 2.3</t>
  </si>
  <si>
    <t>Indicador 3.1</t>
  </si>
  <si>
    <t>Cambios de comportamiento frente a las leyes y normas</t>
  </si>
  <si>
    <t>Indicador 3.2</t>
  </si>
  <si>
    <t>Indicador 3.3</t>
  </si>
  <si>
    <t>Indicador 4.1</t>
  </si>
  <si>
    <t>Selec</t>
  </si>
  <si>
    <t>Psicosocial</t>
  </si>
  <si>
    <t>Comunitario</t>
  </si>
  <si>
    <t>Social</t>
  </si>
  <si>
    <t>Situacional</t>
  </si>
  <si>
    <t>Ámbitos de Intervención del Proyecto</t>
  </si>
  <si>
    <t>Indique los Objetivos de la convocatoria en la que estará participando y Señale los Indicadores en los que su proyecto aportara.</t>
  </si>
  <si>
    <t>Percepción de seguridad</t>
  </si>
  <si>
    <t>Cambios en la dinámica del grupo de pares</t>
  </si>
  <si>
    <t>Incorporación de personas en conflicto con las ley a espacios laborales y/o educativos</t>
  </si>
  <si>
    <t>Cambios en la dinámica del grupo de pares, en situaciones contra la ley</t>
  </si>
  <si>
    <t>Participación de la población vulnerable en espacios comunitarios.</t>
  </si>
  <si>
    <t>Asistencia Regular</t>
  </si>
  <si>
    <t>Tipo de Asistencia</t>
  </si>
  <si>
    <t>Regular</t>
  </si>
  <si>
    <t>Asistencia Única</t>
  </si>
  <si>
    <t>Asistencia Ocasional</t>
  </si>
  <si>
    <t>Ocasional</t>
  </si>
  <si>
    <t>Gpos. De Edad</t>
  </si>
  <si>
    <t># Ben.</t>
  </si>
  <si>
    <t>TipAsist</t>
  </si>
  <si>
    <t>Observaciones entorno al numero de beneficiarios y perfil (edad y sexo)</t>
  </si>
  <si>
    <t>Oobj.-Met.-#</t>
  </si>
  <si>
    <t>Nominal-Act.</t>
  </si>
  <si>
    <t>5 o menos</t>
  </si>
  <si>
    <t>66 o más</t>
  </si>
  <si>
    <t xml:space="preserve">No. de Actividades </t>
  </si>
  <si>
    <t>No. de Horas por Actividad</t>
  </si>
  <si>
    <t>Indicadores Cuantitativos Anexos.</t>
  </si>
  <si>
    <t>Considerado</t>
  </si>
  <si>
    <t>Planeados</t>
  </si>
  <si>
    <t>Beneficiarios</t>
  </si>
  <si>
    <t>Actividades</t>
  </si>
  <si>
    <t>Horas por Actividad</t>
  </si>
  <si>
    <t>Entregados</t>
  </si>
  <si>
    <t>Trimestral</t>
  </si>
  <si>
    <t>Cumplimiento</t>
  </si>
  <si>
    <t>Cantidad</t>
  </si>
  <si>
    <t>Anual</t>
  </si>
  <si>
    <t>1er. Trimes</t>
  </si>
  <si>
    <t>2do. Trimes</t>
  </si>
  <si>
    <t>3er. Trimes</t>
  </si>
  <si>
    <t>4to. Trimes</t>
  </si>
  <si>
    <t>5to. Trimes</t>
  </si>
  <si>
    <t>6to.Trimes</t>
  </si>
  <si>
    <t>Hechos en Mes</t>
  </si>
  <si>
    <t>Sumados</t>
  </si>
  <si>
    <t>Presupuesto Ejercido en 2015</t>
  </si>
  <si>
    <t>% de Financiamiento</t>
  </si>
  <si>
    <t>Principales Proyectos del 2015</t>
  </si>
  <si>
    <t>1)</t>
  </si>
  <si>
    <t>2)</t>
  </si>
  <si>
    <t>3)</t>
  </si>
  <si>
    <t>4)</t>
  </si>
  <si>
    <t>5)</t>
  </si>
  <si>
    <t>Institución Financiadora</t>
  </si>
  <si>
    <r>
      <t xml:space="preserve">Presupuesto Ejercido en 2015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</si>
  <si>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2015 de </t>
    </r>
    <r>
      <rPr>
        <b/>
        <sz val="11"/>
        <color theme="1"/>
        <rFont val="Calibri"/>
        <family val="2"/>
        <scheme val="minor"/>
      </rPr>
      <t>Fuentes Privadas</t>
    </r>
  </si>
  <si>
    <t>Monto</t>
  </si>
  <si>
    <r>
      <t xml:space="preserve">Presupuesto Ejercido en 2014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</si>
  <si>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2014 de </t>
    </r>
    <r>
      <rPr>
        <b/>
        <sz val="11"/>
        <color theme="1"/>
        <rFont val="Calibri"/>
        <family val="2"/>
        <scheme val="minor"/>
      </rPr>
      <t>Fuentes Privadas</t>
    </r>
  </si>
  <si>
    <t>Presupuesto Ejercido en 2014</t>
  </si>
  <si>
    <t>Principales Proyectos del 2014</t>
  </si>
  <si>
    <r>
      <t xml:space="preserve">Presupuesto Ejercido en 2016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</si>
  <si>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Presupuesto Ejercido en 2016 de </t>
    </r>
    <r>
      <rPr>
        <b/>
        <sz val="11"/>
        <color theme="1"/>
        <rFont val="Calibri"/>
        <family val="2"/>
        <scheme val="minor"/>
      </rPr>
      <t>Fuentes Privadas</t>
    </r>
  </si>
  <si>
    <t>Presupuesto Ejercido en 2016</t>
  </si>
  <si>
    <t>Principales Proyectos del 2016</t>
  </si>
  <si>
    <r>
      <t xml:space="preserve">Promedio  de Presupuesto Anual  de </t>
    </r>
    <r>
      <rPr>
        <b/>
        <sz val="11"/>
        <color theme="1"/>
        <rFont val="Calibri"/>
        <family val="2"/>
        <scheme val="minor"/>
      </rPr>
      <t>Fuentes Públicas</t>
    </r>
  </si>
  <si>
    <r>
      <t xml:space="preserve">Promedio  de Presupuesto Anual </t>
    </r>
    <r>
      <rPr>
        <b/>
        <sz val="11"/>
        <color theme="1"/>
        <rFont val="Calibri"/>
        <family val="2"/>
        <scheme val="minor"/>
      </rPr>
      <t>Fuentes Privadas</t>
    </r>
  </si>
  <si>
    <t>Promedio de Presupuesto Anual Ejercido</t>
  </si>
  <si>
    <t>Fuentes</t>
  </si>
  <si>
    <t>Resumen de Gestión Financiera</t>
  </si>
  <si>
    <t>Observaciones</t>
  </si>
  <si>
    <t>Autopercepción de capacidades para enfrentar problemas personales</t>
  </si>
  <si>
    <t>Autopercepción de capacidades para resolver conflictos de forma pacifica</t>
  </si>
  <si>
    <t>30 a 49 años</t>
  </si>
  <si>
    <t>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</si>
</sst>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justify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10" fontId="0" fillId="2" borderId="0" xfId="0" applyNumberFormat="1" applyFill="1" applyAlignment="1">
      <alignment wrapText="1"/>
    </xf>
    <xf numFmtId="0" fontId="1" fillId="2" borderId="0" xfId="0" applyFont="1" applyFill="1" applyAlignment="1">
      <alignment wrapText="1"/>
    </xf>
    <xf numFmtId="0" fontId="0" fillId="0" borderId="8" xfId="0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0" fillId="0" borderId="11" xfId="0" applyNumberFormat="1" applyBorder="1" applyAlignment="1" applyProtection="1">
      <alignment horizontal="justify" vertical="top" wrapText="1"/>
      <protection locked="0"/>
    </xf>
    <xf numFmtId="0" fontId="0" fillId="0" borderId="0" xfId="0" applyFill="1"/>
    <xf numFmtId="0" fontId="0" fillId="0" borderId="0" xfId="0" applyFill="1" applyBorder="1"/>
    <xf numFmtId="49" fontId="0" fillId="0" borderId="1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justify" vertical="top" wrapText="1"/>
    </xf>
    <xf numFmtId="49" fontId="1" fillId="2" borderId="0" xfId="0" applyNumberFormat="1" applyFont="1" applyFill="1" applyBorder="1" applyAlignment="1" applyProtection="1">
      <alignment horizontal="justify" vertical="top" wrapText="1"/>
    </xf>
    <xf numFmtId="49" fontId="0" fillId="0" borderId="1" xfId="0" applyNumberFormat="1" applyBorder="1" applyAlignment="1" applyProtection="1">
      <alignment horizontal="justify" vertical="top" wrapText="1"/>
    </xf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49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>
      <alignment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3" xfId="0" applyNumberFormat="1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NumberForma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1" xfId="0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justify" vertical="top"/>
    </xf>
    <xf numFmtId="0" fontId="0" fillId="0" borderId="0" xfId="0" applyFill="1" applyProtection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justify" vertical="top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wrapText="1"/>
    </xf>
    <xf numFmtId="0" fontId="0" fillId="4" borderId="1" xfId="0" applyFill="1" applyBorder="1"/>
    <xf numFmtId="0" fontId="0" fillId="0" borderId="8" xfId="0" applyBorder="1"/>
    <xf numFmtId="0" fontId="1" fillId="0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10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1" fillId="8" borderId="1" xfId="0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0" fontId="1" fillId="1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Protection="1"/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7" borderId="21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vertical="center" wrapText="1"/>
    </xf>
    <xf numFmtId="10" fontId="0" fillId="0" borderId="6" xfId="0" applyNumberFormat="1" applyBorder="1" applyAlignment="1">
      <alignment vertical="center"/>
    </xf>
    <xf numFmtId="0" fontId="1" fillId="0" borderId="0" xfId="0" applyFont="1" applyFill="1" applyProtection="1"/>
    <xf numFmtId="49" fontId="0" fillId="0" borderId="0" xfId="0" applyNumberFormat="1" applyFill="1" applyBorder="1" applyAlignment="1" applyProtection="1">
      <alignment horizontal="justify" vertical="top" wrapText="1"/>
    </xf>
    <xf numFmtId="49" fontId="1" fillId="0" borderId="0" xfId="0" applyNumberFormat="1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left"/>
    </xf>
    <xf numFmtId="49" fontId="0" fillId="0" borderId="1" xfId="0" applyNumberFormat="1" applyBorder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1" fillId="2" borderId="18" xfId="0" applyNumberFormat="1" applyFont="1" applyFill="1" applyBorder="1" applyAlignment="1" applyProtection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left"/>
    </xf>
    <xf numFmtId="0" fontId="0" fillId="0" borderId="9" xfId="0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0" fontId="1" fillId="9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0" fontId="1" fillId="5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10" fontId="1" fillId="12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</border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Gestión</a:t>
            </a:r>
            <a:r>
              <a:rPr lang="es-MX" baseline="0"/>
              <a:t> Financiera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Fuentes Públicas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2014.0</c:v>
              </c:pt>
              <c:pt idx="1">
                <c:v>2015.0</c:v>
              </c:pt>
              <c:pt idx="2">
                <c:v>2016.0</c:v>
              </c:pt>
            </c:numLit>
          </c:cat>
          <c:val>
            <c:numRef>
              <c:f>('Capacidad Gestora Institucional'!$C$5,'Capacidad Gestora Institucional'!$C$18,'Capacidad Gestora Institucional'!$C$31)</c:f>
              <c:numCache>
                <c:formatCode>_("$"* #,##0.00_);_("$"* \(#,##0.00\);_("$"* "-"??_);_(@_)</c:formatCode>
                <c:ptCount val="3"/>
              </c:numCache>
            </c:numRef>
          </c:val>
          <c:smooth val="0"/>
        </c:ser>
        <c:ser>
          <c:idx val="1"/>
          <c:order val="1"/>
          <c:tx>
            <c:v>Fuentes Privadas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2014.0</c:v>
              </c:pt>
              <c:pt idx="1">
                <c:v>2015.0</c:v>
              </c:pt>
              <c:pt idx="2">
                <c:v>2016.0</c:v>
              </c:pt>
            </c:numLit>
          </c:cat>
          <c:val>
            <c:numRef>
              <c:f>('Capacidad Gestora Institucional'!$C$6,'Capacidad Gestora Institucional'!$C$19,'Capacidad Gestora Institucional'!$C$32)</c:f>
              <c:numCache>
                <c:formatCode>_("$"* #,##0.00_);_("$"* \(#,##0.00\);_("$"* "-"??_);_(@_)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36184"/>
        <c:axId val="2124546904"/>
      </c:lineChart>
      <c:catAx>
        <c:axId val="212743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4546904"/>
        <c:crosses val="autoZero"/>
        <c:auto val="1"/>
        <c:lblAlgn val="ctr"/>
        <c:lblOffset val="100"/>
        <c:noMultiLvlLbl val="0"/>
      </c:catAx>
      <c:valAx>
        <c:axId val="212454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3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82549</xdr:colOff>
      <xdr:row>43</xdr:row>
      <xdr:rowOff>50270</xdr:rowOff>
    </xdr:from>
    <xdr:to>
      <xdr:col>5</xdr:col>
      <xdr:colOff>4603750</xdr:colOff>
      <xdr:row>51</xdr:row>
      <xdr:rowOff>512234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Relationship Id="rId2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vmlDrawing" Target="../drawings/vmlDrawing5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vmlDrawing" Target="../drawings/vmlDrawing7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vmlDrawing" Target="../drawings/vmlDrawing9.v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vmlDrawing" Target="../drawings/vmlDrawing11.vml"/><Relationship Id="rId3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vmlDrawing" Target="../drawings/vmlDrawing13.vml"/><Relationship Id="rId3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vmlDrawing" Target="../drawings/vmlDrawing15.vml"/><Relationship Id="rId3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vmlDrawing" Target="../drawings/vmlDrawing17.vml"/><Relationship Id="rId3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4"/>
  <sheetViews>
    <sheetView showGridLines="0" zoomScale="90" zoomScaleNormal="90" zoomScalePageLayoutView="90" workbookViewId="0">
      <selection activeCell="A2" sqref="A2"/>
    </sheetView>
  </sheetViews>
  <sheetFormatPr baseColWidth="10" defaultColWidth="11.5" defaultRowHeight="14" x14ac:dyDescent="0"/>
  <cols>
    <col min="1" max="1" width="114.6640625" customWidth="1"/>
  </cols>
  <sheetData>
    <row r="1" spans="1:1">
      <c r="A1" s="11" t="s">
        <v>0</v>
      </c>
    </row>
    <row r="2" spans="1:1" ht="40" customHeight="1">
      <c r="A2" s="42"/>
    </row>
    <row r="4" spans="1:1">
      <c r="A4" s="12" t="s">
        <v>1</v>
      </c>
    </row>
    <row r="5" spans="1:1" ht="75" customHeight="1">
      <c r="A5" s="9"/>
    </row>
    <row r="7" spans="1:1">
      <c r="A7" s="11" t="s">
        <v>2</v>
      </c>
    </row>
    <row r="8" spans="1:1" ht="75" customHeight="1">
      <c r="A8" s="9"/>
    </row>
    <row r="10" spans="1:1">
      <c r="A10" s="11" t="s">
        <v>3</v>
      </c>
    </row>
    <row r="11" spans="1:1" ht="180" customHeight="1">
      <c r="A11" s="9"/>
    </row>
    <row r="13" spans="1:1">
      <c r="A13" s="11" t="s">
        <v>49</v>
      </c>
    </row>
    <row r="14" spans="1:1" ht="285" customHeight="1">
      <c r="A14" s="9"/>
    </row>
  </sheetData>
  <sheetProtection password="C668" sheet="1" objects="1" scenarios="1"/>
  <dataValidations count="5">
    <dataValidation type="textLength" operator="lessThanOrEqual" allowBlank="1" showInputMessage="1" showErrorMessage="1" sqref="A8">
      <formula1>350</formula1>
    </dataValidation>
    <dataValidation type="textLength" operator="lessThanOrEqual" allowBlank="1" showInputMessage="1" showErrorMessage="1" sqref="A21">
      <formula1>150</formula1>
    </dataValidation>
    <dataValidation type="textLength" operator="lessThanOrEqual" allowBlank="1" showInputMessage="1" showErrorMessage="1" sqref="A11">
      <formula1>1500</formula1>
    </dataValidation>
    <dataValidation type="textLength" operator="lessThanOrEqual" allowBlank="1" showInputMessage="1" showErrorMessage="1" sqref="A14">
      <formula1>2000</formula1>
    </dataValidation>
    <dataValidation type="textLength" operator="lessThanOrEqual" allowBlank="1" showInputMessage="1" showErrorMessage="1" sqref="A5">
      <formula1>350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01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34"/>
  <sheetViews>
    <sheetView showGridLines="0" tabSelected="1" zoomScale="90" zoomScaleNormal="90" zoomScalePageLayoutView="90" workbookViewId="0">
      <selection activeCell="G16" sqref="G16"/>
    </sheetView>
  </sheetViews>
  <sheetFormatPr baseColWidth="10" defaultColWidth="11.5" defaultRowHeight="14" x14ac:dyDescent="0"/>
  <cols>
    <col min="1" max="2" width="57.1640625" style="3" customWidth="1"/>
  </cols>
  <sheetData>
    <row r="1" spans="1:2">
      <c r="A1" s="22" t="str">
        <f>'Antededentes Institucionales'!A1</f>
        <v>Nombre de la Organización</v>
      </c>
      <c r="B1" s="16"/>
    </row>
    <row r="2" spans="1:2" ht="45" customHeight="1">
      <c r="A2" s="189">
        <f>'Antededentes Institucionales'!A2</f>
        <v>0</v>
      </c>
      <c r="B2" s="189"/>
    </row>
    <row r="4" spans="1:2">
      <c r="A4" s="22" t="str">
        <f>'Justificación y Objetivos'!B1</f>
        <v>Nombre del Proyecto</v>
      </c>
      <c r="B4" s="16"/>
    </row>
    <row r="5" spans="1:2" ht="45" customHeight="1">
      <c r="A5" s="189">
        <f>'Justificación y Objetivos'!B2</f>
        <v>0</v>
      </c>
      <c r="B5" s="189"/>
    </row>
    <row r="6" spans="1:2" ht="15" customHeight="1">
      <c r="A6" s="29"/>
      <c r="B6" s="29"/>
    </row>
    <row r="7" spans="1:2" ht="15" customHeight="1">
      <c r="A7" s="30" t="str">
        <f>'Justificación y Objetivos'!B10</f>
        <v>Niveles de Prevención que Considera el Proyecto</v>
      </c>
      <c r="B7" s="31"/>
    </row>
    <row r="8" spans="1:2" ht="15" customHeight="1">
      <c r="A8" s="39" t="str">
        <f>'Justificación y Objetivos'!B11</f>
        <v>Primaria</v>
      </c>
      <c r="B8" s="32">
        <f>'Justificación y Objetivos'!C11</f>
        <v>0</v>
      </c>
    </row>
    <row r="9" spans="1:2" ht="15" customHeight="1">
      <c r="A9" s="39" t="str">
        <f>'Justificación y Objetivos'!B12</f>
        <v>Secundaria</v>
      </c>
      <c r="B9" s="32">
        <f>'Justificación y Objetivos'!C12</f>
        <v>0</v>
      </c>
    </row>
    <row r="10" spans="1:2" ht="15" customHeight="1">
      <c r="A10" s="39" t="str">
        <f>'Justificación y Objetivos'!B13</f>
        <v>Terciaria</v>
      </c>
      <c r="B10" s="32">
        <f>'Justificación y Objetivos'!C13</f>
        <v>0</v>
      </c>
    </row>
    <row r="12" spans="1:2">
      <c r="A12" s="22" t="str">
        <f>'Justificación y Objetivos'!B15</f>
        <v>Objetivo General del Proyecto</v>
      </c>
      <c r="B12" s="16"/>
    </row>
    <row r="13" spans="1:2" ht="45" customHeight="1">
      <c r="A13" s="189">
        <f>'Justificación y Objetivos'!B16</f>
        <v>0</v>
      </c>
      <c r="B13" s="189"/>
    </row>
    <row r="15" spans="1:2">
      <c r="A15" s="22" t="str">
        <f>'Justificación y Objetivos'!B18</f>
        <v>Objetivos Específicos</v>
      </c>
      <c r="B15" s="16"/>
    </row>
    <row r="16" spans="1:2" ht="45" customHeight="1">
      <c r="A16" s="189" t="str">
        <f>'Justificación y Objetivos'!E19</f>
        <v>Sin Objetivo Particular</v>
      </c>
      <c r="B16" s="189"/>
    </row>
    <row r="17" spans="1:2" ht="45" customHeight="1">
      <c r="A17" s="189" t="str">
        <f>'Justificación y Objetivos'!E20</f>
        <v>Sin Objetivo Particular</v>
      </c>
      <c r="B17" s="189"/>
    </row>
    <row r="18" spans="1:2" ht="45" customHeight="1">
      <c r="A18" s="189" t="str">
        <f>'Justificación y Objetivos'!E21</f>
        <v>Sin Objetivo Particular</v>
      </c>
      <c r="B18" s="189"/>
    </row>
    <row r="19" spans="1:2" ht="45" customHeight="1">
      <c r="A19" s="189" t="str">
        <f>'Justificación y Objetivos'!E22</f>
        <v>Sin Objetivo Particular</v>
      </c>
      <c r="B19" s="189"/>
    </row>
    <row r="20" spans="1:2" ht="45" customHeight="1">
      <c r="A20" s="189" t="str">
        <f>'Justificación y Objetivos'!E23</f>
        <v>Sin Objetivo Particular</v>
      </c>
      <c r="B20" s="189"/>
    </row>
    <row r="21" spans="1:2" ht="15" customHeight="1">
      <c r="A21" s="29"/>
      <c r="B21" s="29"/>
    </row>
    <row r="22" spans="1:2" ht="15" customHeight="1">
      <c r="A22" s="190" t="s">
        <v>103</v>
      </c>
      <c r="B22" s="190"/>
    </row>
    <row r="23" spans="1:2" ht="15" customHeight="1">
      <c r="A23" s="38" t="s">
        <v>147</v>
      </c>
      <c r="B23" s="40">
        <f>'Actividades e Indicadores'!T46</f>
        <v>0</v>
      </c>
    </row>
    <row r="24" spans="1:2" ht="15" customHeight="1">
      <c r="A24" s="38" t="s">
        <v>148</v>
      </c>
      <c r="B24" s="40">
        <f>'Actividades e Indicadores'!T47</f>
        <v>0</v>
      </c>
    </row>
    <row r="25" spans="1:2" ht="15" customHeight="1">
      <c r="A25" s="38" t="s">
        <v>144</v>
      </c>
      <c r="B25" s="40">
        <f>'Actividades e Indicadores'!T48</f>
        <v>0</v>
      </c>
    </row>
    <row r="27" spans="1:2">
      <c r="A27" s="22" t="str">
        <f>'Justificación y Objetivos'!B25</f>
        <v>Presupuesto del Proyecto</v>
      </c>
    </row>
    <row r="28" spans="1:2">
      <c r="A28" s="17">
        <f>'Justificación y Objetivos'!B26</f>
        <v>0</v>
      </c>
      <c r="B28" s="18"/>
    </row>
    <row r="30" spans="1:2">
      <c r="A30" s="22" t="str">
        <f>'Justificación y Objetivos'!B28</f>
        <v>Solicitado a FICOSEC</v>
      </c>
      <c r="B30" s="16"/>
    </row>
    <row r="31" spans="1:2">
      <c r="A31" s="17">
        <f>'Justificación y Objetivos'!B29</f>
        <v>0</v>
      </c>
      <c r="B31" s="19" t="e">
        <f>A31/A28</f>
        <v>#DIV/0!</v>
      </c>
    </row>
    <row r="32" spans="1:2">
      <c r="B32" s="20"/>
    </row>
    <row r="33" spans="1:2">
      <c r="A33" s="22" t="str">
        <f>'Justificación y Objetivos'!B31</f>
        <v>Coinversión</v>
      </c>
      <c r="B33" s="21"/>
    </row>
    <row r="34" spans="1:2">
      <c r="A34" s="17">
        <f>'Justificación y Objetivos'!B32</f>
        <v>0</v>
      </c>
      <c r="B34" s="19" t="e">
        <f>A34/A28</f>
        <v>#DIV/0!</v>
      </c>
    </row>
  </sheetData>
  <sheetProtection password="C668" sheet="1" objects="1" scenarios="1"/>
  <mergeCells count="9">
    <mergeCell ref="A2:B2"/>
    <mergeCell ref="A16:B16"/>
    <mergeCell ref="A17:B17"/>
    <mergeCell ref="A18:B18"/>
    <mergeCell ref="A22:B22"/>
    <mergeCell ref="A19:B19"/>
    <mergeCell ref="A20:B20"/>
    <mergeCell ref="A13:B13"/>
    <mergeCell ref="A5:B5"/>
  </mergeCells>
  <pageMargins left="0.70866141732283472" right="0.70866141732283472" top="0.74803149606299213" bottom="0.74803149606299213" header="0.31496062992125984" footer="0.31496062992125984"/>
  <pageSetup scale="78"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38"/>
  <sheetViews>
    <sheetView topLeftCell="B1" workbookViewId="0">
      <selection activeCell="L2" sqref="L2:M2"/>
    </sheetView>
  </sheetViews>
  <sheetFormatPr baseColWidth="10" defaultColWidth="11.5" defaultRowHeight="14" x14ac:dyDescent="0"/>
  <cols>
    <col min="1" max="1" width="42.1640625" customWidth="1"/>
    <col min="2" max="19" width="6.1640625" customWidth="1"/>
    <col min="20" max="20" width="7.5" customWidth="1"/>
    <col min="21" max="21" width="17.1640625" bestFit="1" customWidth="1"/>
    <col min="22" max="22" width="24.83203125" customWidth="1"/>
    <col min="23" max="40" width="14.1640625" customWidth="1"/>
    <col min="41" max="41" width="16.6640625" customWidth="1"/>
    <col min="42" max="53" width="11.5" customWidth="1"/>
    <col min="54" max="56" width="16.6640625" customWidth="1"/>
    <col min="57" max="57" width="16.6640625" style="27" customWidth="1"/>
    <col min="58" max="58" width="16.6640625" hidden="1" customWidth="1"/>
    <col min="59" max="76" width="5.1640625" hidden="1" customWidth="1"/>
    <col min="77" max="79" width="0" hidden="1" customWidth="1"/>
    <col min="80" max="85" width="2" hidden="1" customWidth="1"/>
    <col min="86" max="86" width="2.1640625" hidden="1" customWidth="1"/>
    <col min="87" max="97" width="2" hidden="1" customWidth="1"/>
    <col min="98" max="98" width="0" hidden="1" customWidth="1"/>
  </cols>
  <sheetData>
    <row r="1" spans="1:97">
      <c r="A1" s="142" t="s">
        <v>26</v>
      </c>
      <c r="B1" s="141" t="s">
        <v>92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 t="s">
        <v>145</v>
      </c>
      <c r="V1" s="191" t="s">
        <v>153</v>
      </c>
      <c r="W1" s="142" t="s">
        <v>45</v>
      </c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82" t="s">
        <v>19</v>
      </c>
      <c r="AP1" s="192" t="s">
        <v>160</v>
      </c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3"/>
      <c r="BB1" s="182" t="s">
        <v>21</v>
      </c>
      <c r="BC1" s="182" t="s">
        <v>20</v>
      </c>
      <c r="BD1" s="182" t="s">
        <v>22</v>
      </c>
      <c r="BE1" s="97"/>
      <c r="BF1" s="98"/>
      <c r="BG1" s="186" t="s">
        <v>45</v>
      </c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8"/>
    </row>
    <row r="2" spans="1:97" ht="15" customHeight="1">
      <c r="A2" s="142"/>
      <c r="B2" s="141" t="s">
        <v>156</v>
      </c>
      <c r="C2" s="141"/>
      <c r="D2" s="141" t="s">
        <v>95</v>
      </c>
      <c r="E2" s="141"/>
      <c r="F2" s="141" t="s">
        <v>96</v>
      </c>
      <c r="G2" s="141"/>
      <c r="H2" s="141" t="s">
        <v>97</v>
      </c>
      <c r="I2" s="141"/>
      <c r="J2" s="141" t="s">
        <v>98</v>
      </c>
      <c r="K2" s="141"/>
      <c r="L2" s="141" t="s">
        <v>207</v>
      </c>
      <c r="M2" s="141"/>
      <c r="N2" s="141" t="s">
        <v>100</v>
      </c>
      <c r="O2" s="141"/>
      <c r="P2" s="141" t="s">
        <v>157</v>
      </c>
      <c r="Q2" s="141"/>
      <c r="R2" s="141" t="s">
        <v>106</v>
      </c>
      <c r="S2" s="141"/>
      <c r="T2" s="141" t="s">
        <v>105</v>
      </c>
      <c r="U2" s="142"/>
      <c r="V2" s="191"/>
      <c r="W2" s="182" t="s">
        <v>27</v>
      </c>
      <c r="X2" s="182" t="s">
        <v>28</v>
      </c>
      <c r="Y2" s="182" t="s">
        <v>29</v>
      </c>
      <c r="Z2" s="182" t="s">
        <v>30</v>
      </c>
      <c r="AA2" s="182" t="s">
        <v>31</v>
      </c>
      <c r="AB2" s="182" t="s">
        <v>32</v>
      </c>
      <c r="AC2" s="182" t="s">
        <v>33</v>
      </c>
      <c r="AD2" s="182" t="s">
        <v>34</v>
      </c>
      <c r="AE2" s="182" t="s">
        <v>35</v>
      </c>
      <c r="AF2" s="182" t="s">
        <v>36</v>
      </c>
      <c r="AG2" s="182" t="s">
        <v>37</v>
      </c>
      <c r="AH2" s="182" t="s">
        <v>38</v>
      </c>
      <c r="AI2" s="182" t="s">
        <v>39</v>
      </c>
      <c r="AJ2" s="182" t="s">
        <v>40</v>
      </c>
      <c r="AK2" s="182" t="s">
        <v>41</v>
      </c>
      <c r="AL2" s="182" t="s">
        <v>42</v>
      </c>
      <c r="AM2" s="182" t="s">
        <v>43</v>
      </c>
      <c r="AN2" s="182" t="s">
        <v>44</v>
      </c>
      <c r="AO2" s="182"/>
      <c r="AP2" s="194" t="s">
        <v>158</v>
      </c>
      <c r="AQ2" s="195"/>
      <c r="AR2" s="195"/>
      <c r="AS2" s="195"/>
      <c r="AT2" s="195"/>
      <c r="AU2" s="196"/>
      <c r="AV2" s="194" t="s">
        <v>159</v>
      </c>
      <c r="AW2" s="195"/>
      <c r="AX2" s="195"/>
      <c r="AY2" s="195"/>
      <c r="AZ2" s="195"/>
      <c r="BA2" s="196"/>
      <c r="BB2" s="182"/>
      <c r="BC2" s="182"/>
      <c r="BD2" s="182"/>
      <c r="BE2" s="97"/>
      <c r="BF2" s="99"/>
      <c r="BG2" s="184" t="s">
        <v>27</v>
      </c>
      <c r="BH2" s="184" t="s">
        <v>28</v>
      </c>
      <c r="BI2" s="184" t="s">
        <v>29</v>
      </c>
      <c r="BJ2" s="184" t="s">
        <v>30</v>
      </c>
      <c r="BK2" s="184" t="s">
        <v>31</v>
      </c>
      <c r="BL2" s="184" t="s">
        <v>32</v>
      </c>
      <c r="BM2" s="184" t="s">
        <v>33</v>
      </c>
      <c r="BN2" s="184" t="s">
        <v>34</v>
      </c>
      <c r="BO2" s="184" t="s">
        <v>35</v>
      </c>
      <c r="BP2" s="184" t="s">
        <v>36</v>
      </c>
      <c r="BQ2" s="184" t="s">
        <v>37</v>
      </c>
      <c r="BR2" s="184" t="s">
        <v>38</v>
      </c>
      <c r="BS2" s="184" t="s">
        <v>39</v>
      </c>
      <c r="BT2" s="184" t="s">
        <v>40</v>
      </c>
      <c r="BU2" s="184" t="s">
        <v>41</v>
      </c>
      <c r="BV2" s="184" t="s">
        <v>42</v>
      </c>
      <c r="BW2" s="184" t="s">
        <v>43</v>
      </c>
      <c r="BX2" s="184" t="s">
        <v>44</v>
      </c>
    </row>
    <row r="3" spans="1:97" ht="15" customHeight="1">
      <c r="A3" s="142"/>
      <c r="B3" s="70" t="s">
        <v>93</v>
      </c>
      <c r="C3" s="70" t="s">
        <v>94</v>
      </c>
      <c r="D3" s="70" t="s">
        <v>93</v>
      </c>
      <c r="E3" s="70" t="s">
        <v>94</v>
      </c>
      <c r="F3" s="70" t="s">
        <v>93</v>
      </c>
      <c r="G3" s="70" t="s">
        <v>94</v>
      </c>
      <c r="H3" s="70" t="s">
        <v>93</v>
      </c>
      <c r="I3" s="70" t="s">
        <v>94</v>
      </c>
      <c r="J3" s="70" t="s">
        <v>93</v>
      </c>
      <c r="K3" s="70" t="s">
        <v>94</v>
      </c>
      <c r="L3" s="70" t="s">
        <v>93</v>
      </c>
      <c r="M3" s="70" t="s">
        <v>94</v>
      </c>
      <c r="N3" s="70" t="s">
        <v>93</v>
      </c>
      <c r="O3" s="70" t="s">
        <v>94</v>
      </c>
      <c r="P3" s="70" t="s">
        <v>93</v>
      </c>
      <c r="Q3" s="70" t="s">
        <v>94</v>
      </c>
      <c r="R3" s="70" t="s">
        <v>93</v>
      </c>
      <c r="S3" s="70" t="s">
        <v>94</v>
      </c>
      <c r="T3" s="141"/>
      <c r="U3" s="142"/>
      <c r="V3" s="191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03" t="s">
        <v>171</v>
      </c>
      <c r="AQ3" s="101" t="s">
        <v>172</v>
      </c>
      <c r="AR3" s="101" t="s">
        <v>173</v>
      </c>
      <c r="AS3" s="101" t="s">
        <v>174</v>
      </c>
      <c r="AT3" s="101" t="s">
        <v>175</v>
      </c>
      <c r="AU3" s="101" t="s">
        <v>176</v>
      </c>
      <c r="AV3" s="103" t="s">
        <v>171</v>
      </c>
      <c r="AW3" s="101" t="s">
        <v>172</v>
      </c>
      <c r="AX3" s="101" t="s">
        <v>173</v>
      </c>
      <c r="AY3" s="101" t="s">
        <v>174</v>
      </c>
      <c r="AZ3" s="101" t="s">
        <v>175</v>
      </c>
      <c r="BA3" s="101" t="s">
        <v>176</v>
      </c>
      <c r="BB3" s="182"/>
      <c r="BC3" s="182"/>
      <c r="BD3" s="182"/>
      <c r="BE3" s="97"/>
      <c r="BF3" s="100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</row>
    <row r="4" spans="1:97" ht="30" customHeight="1">
      <c r="A4" s="2" t="str">
        <f>'Actividades e Indicadores'!A9</f>
        <v>Sin Actividad</v>
      </c>
      <c r="B4" s="2">
        <f>'Actividades e Indicadores'!B9</f>
        <v>0</v>
      </c>
      <c r="C4" s="2">
        <f>'Actividades e Indicadores'!C9</f>
        <v>0</v>
      </c>
      <c r="D4" s="2">
        <f>'Actividades e Indicadores'!D9</f>
        <v>0</v>
      </c>
      <c r="E4" s="2">
        <f>'Actividades e Indicadores'!E9</f>
        <v>0</v>
      </c>
      <c r="F4" s="2">
        <f>'Actividades e Indicadores'!F9</f>
        <v>0</v>
      </c>
      <c r="G4" s="2">
        <f>'Actividades e Indicadores'!G9</f>
        <v>0</v>
      </c>
      <c r="H4" s="2">
        <f>'Actividades e Indicadores'!H9</f>
        <v>0</v>
      </c>
      <c r="I4" s="2">
        <f>'Actividades e Indicadores'!I9</f>
        <v>0</v>
      </c>
      <c r="J4" s="2">
        <f>'Actividades e Indicadores'!J9</f>
        <v>0</v>
      </c>
      <c r="K4" s="2">
        <f>'Actividades e Indicadores'!K9</f>
        <v>0</v>
      </c>
      <c r="L4" s="2">
        <f>'Actividades e Indicadores'!L9</f>
        <v>0</v>
      </c>
      <c r="M4" s="2">
        <f>'Actividades e Indicadores'!M9</f>
        <v>0</v>
      </c>
      <c r="N4" s="2">
        <f>'Actividades e Indicadores'!N9</f>
        <v>0</v>
      </c>
      <c r="O4" s="2">
        <f>'Actividades e Indicadores'!O9</f>
        <v>0</v>
      </c>
      <c r="P4" s="2">
        <f>'Actividades e Indicadores'!P9</f>
        <v>0</v>
      </c>
      <c r="Q4" s="2">
        <f>'Actividades e Indicadores'!Q9</f>
        <v>0</v>
      </c>
      <c r="R4" s="2">
        <f>'Actividades e Indicadores'!R9</f>
        <v>0</v>
      </c>
      <c r="S4" s="2">
        <f>'Actividades e Indicadores'!S9</f>
        <v>0</v>
      </c>
      <c r="T4" s="2">
        <f>'Actividades e Indicadores'!T9</f>
        <v>0</v>
      </c>
      <c r="U4" s="2">
        <f>'Actividades e Indicadores'!U9</f>
        <v>0</v>
      </c>
      <c r="V4" s="2">
        <f>'Actividades e Indicadores'!V9</f>
        <v>0</v>
      </c>
      <c r="W4" s="129" t="str">
        <f>IF(BG4&gt;0,"#Beneficiarios por Mes","No")</f>
        <v>No</v>
      </c>
      <c r="X4" s="129" t="str">
        <f t="shared" ref="X4:AN4" si="0">IF(BH4&gt;0,"#Beneficiarios por Mes","No")</f>
        <v>No</v>
      </c>
      <c r="Y4" s="129" t="str">
        <f t="shared" si="0"/>
        <v>No</v>
      </c>
      <c r="Z4" s="129" t="str">
        <f t="shared" si="0"/>
        <v>No</v>
      </c>
      <c r="AA4" s="129" t="str">
        <f t="shared" si="0"/>
        <v>No</v>
      </c>
      <c r="AB4" s="129" t="str">
        <f t="shared" si="0"/>
        <v>No</v>
      </c>
      <c r="AC4" s="129" t="str">
        <f t="shared" si="0"/>
        <v>No</v>
      </c>
      <c r="AD4" s="129" t="str">
        <f t="shared" si="0"/>
        <v>No</v>
      </c>
      <c r="AE4" s="129" t="str">
        <f t="shared" si="0"/>
        <v>No</v>
      </c>
      <c r="AF4" s="129" t="str">
        <f t="shared" si="0"/>
        <v>No</v>
      </c>
      <c r="AG4" s="129" t="str">
        <f t="shared" si="0"/>
        <v>No</v>
      </c>
      <c r="AH4" s="129" t="str">
        <f t="shared" si="0"/>
        <v>No</v>
      </c>
      <c r="AI4" s="129" t="str">
        <f t="shared" si="0"/>
        <v>No</v>
      </c>
      <c r="AJ4" s="129" t="str">
        <f t="shared" si="0"/>
        <v>No</v>
      </c>
      <c r="AK4" s="129" t="str">
        <f t="shared" si="0"/>
        <v>No</v>
      </c>
      <c r="AL4" s="129" t="str">
        <f t="shared" si="0"/>
        <v>No</v>
      </c>
      <c r="AM4" s="129" t="str">
        <f t="shared" si="0"/>
        <v>No</v>
      </c>
      <c r="AN4" s="129" t="str">
        <f t="shared" si="0"/>
        <v>No</v>
      </c>
      <c r="AO4" s="130">
        <f>'Actividades e Indicadores'!W9</f>
        <v>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2">
        <f>'Actividades e Indicadores'!X9</f>
        <v>0</v>
      </c>
      <c r="BC4" s="2">
        <f>'Actividades e Indicadores'!Y9</f>
        <v>0</v>
      </c>
      <c r="BD4" s="2">
        <f>'Actividades e Indicadores'!Z9</f>
        <v>0</v>
      </c>
      <c r="BF4" s="96" t="str">
        <f t="shared" ref="BF4:BF38" si="1">A4</f>
        <v>Sin Actividad</v>
      </c>
      <c r="BG4" s="2">
        <f>VLOOKUP(BF4,$CA$4:$CS$38,2,FALSE)</f>
        <v>0</v>
      </c>
      <c r="BH4" s="2">
        <f>VLOOKUP(BF4,$CA$4:$CS$38,3,FALSE)</f>
        <v>0</v>
      </c>
      <c r="BI4" s="2">
        <f>VLOOKUP(BF4,$CA$4:$CS$38,4,FALSE)</f>
        <v>0</v>
      </c>
      <c r="BJ4" s="2">
        <f>VLOOKUP(BF4,$CA$4:$CS$38,5,FALSE)</f>
        <v>0</v>
      </c>
      <c r="BK4" s="2">
        <f>VLOOKUP(BF4,$CA$4:$CS$38,6,FALSE)</f>
        <v>0</v>
      </c>
      <c r="BL4" s="2">
        <f>VLOOKUP(BF4,$CA$4:$CS$38,7,FALSE)</f>
        <v>0</v>
      </c>
      <c r="BM4" s="2">
        <f>VLOOKUP(BF4,$CA$4:$CS$38,8,FALSE)</f>
        <v>0</v>
      </c>
      <c r="BN4" s="2">
        <f>VLOOKUP(BF4,$CA$4:$CS$38,9,FALSE)</f>
        <v>0</v>
      </c>
      <c r="BO4" s="2">
        <f>VLOOKUP(BF4,$CA$4:$CS$38,10,FALSE)</f>
        <v>0</v>
      </c>
      <c r="BP4" s="2">
        <f>VLOOKUP(BF4,$CA$4:$CS$38,11,FALSE)</f>
        <v>0</v>
      </c>
      <c r="BQ4" s="2">
        <f>VLOOKUP(BF4,$CA$4:$CS$38,12,FALSE)</f>
        <v>0</v>
      </c>
      <c r="BR4" s="2">
        <f>VLOOKUP(BF4,$CA$4:$CS$38,13,FALSE)</f>
        <v>0</v>
      </c>
      <c r="BS4" s="2">
        <f>VLOOKUP(BF4,$CA$4:$CS$38,14,FALSE)</f>
        <v>0</v>
      </c>
      <c r="BT4" s="2">
        <f>VLOOKUP(BF4,$CA$4:$CS$38,15,FALSE)</f>
        <v>0</v>
      </c>
      <c r="BU4" s="2">
        <f>VLOOKUP(BF4,$CA$4:$CS$38,16,FALSE)</f>
        <v>0</v>
      </c>
      <c r="BV4" s="2">
        <f>VLOOKUP(BF4,$CA$4:$CS$38,17,FALSE)</f>
        <v>0</v>
      </c>
      <c r="BW4" s="2">
        <f>VLOOKUP(BF4,$CA$4:$CS$38,18,FALSE)</f>
        <v>0</v>
      </c>
      <c r="BX4" s="2">
        <f>VLOOKUP(BF4,$CA$4:$CS$38,19,FALSE)</f>
        <v>0</v>
      </c>
      <c r="CA4" t="str">
        <f>'Actividades y Cronograma'!AC3</f>
        <v>Sin Actividad</v>
      </c>
      <c r="CB4">
        <f>'Actividades y Cronograma'!AD3</f>
        <v>0</v>
      </c>
      <c r="CC4">
        <f>'Actividades y Cronograma'!AE3</f>
        <v>0</v>
      </c>
      <c r="CD4">
        <f>'Actividades y Cronograma'!AF3</f>
        <v>0</v>
      </c>
      <c r="CE4">
        <f>'Actividades y Cronograma'!AG3</f>
        <v>0</v>
      </c>
      <c r="CF4">
        <f>'Actividades y Cronograma'!AH3</f>
        <v>0</v>
      </c>
      <c r="CG4">
        <f>'Actividades y Cronograma'!AI3</f>
        <v>0</v>
      </c>
      <c r="CH4">
        <f>'Actividades y Cronograma'!AJ3</f>
        <v>0</v>
      </c>
      <c r="CI4">
        <f>'Actividades y Cronograma'!AK3</f>
        <v>0</v>
      </c>
      <c r="CJ4">
        <f>'Actividades y Cronograma'!AL3</f>
        <v>0</v>
      </c>
      <c r="CK4">
        <f>'Actividades y Cronograma'!AM3</f>
        <v>0</v>
      </c>
      <c r="CL4">
        <f>'Actividades y Cronograma'!AN3</f>
        <v>0</v>
      </c>
      <c r="CM4">
        <f>'Actividades y Cronograma'!AO3</f>
        <v>0</v>
      </c>
      <c r="CN4">
        <f>'Actividades y Cronograma'!AP3</f>
        <v>0</v>
      </c>
      <c r="CO4">
        <f>'Actividades y Cronograma'!AQ3</f>
        <v>0</v>
      </c>
      <c r="CP4">
        <f>'Actividades y Cronograma'!AR3</f>
        <v>0</v>
      </c>
      <c r="CQ4">
        <f>'Actividades y Cronograma'!AS3</f>
        <v>0</v>
      </c>
      <c r="CR4">
        <f>'Actividades y Cronograma'!AT3</f>
        <v>0</v>
      </c>
      <c r="CS4">
        <f>'Actividades y Cronograma'!AU3</f>
        <v>0</v>
      </c>
    </row>
    <row r="5" spans="1:97" ht="30" customHeight="1">
      <c r="A5" s="2" t="str">
        <f>'Actividades e Indicadores'!A10</f>
        <v>Sin Actividad</v>
      </c>
      <c r="B5" s="2">
        <f>'Actividades e Indicadores'!B10</f>
        <v>0</v>
      </c>
      <c r="C5" s="2">
        <f>'Actividades e Indicadores'!C10</f>
        <v>0</v>
      </c>
      <c r="D5" s="2">
        <f>'Actividades e Indicadores'!D10</f>
        <v>0</v>
      </c>
      <c r="E5" s="2">
        <f>'Actividades e Indicadores'!E10</f>
        <v>0</v>
      </c>
      <c r="F5" s="2">
        <f>'Actividades e Indicadores'!F10</f>
        <v>0</v>
      </c>
      <c r="G5" s="2">
        <f>'Actividades e Indicadores'!G10</f>
        <v>0</v>
      </c>
      <c r="H5" s="2">
        <f>'Actividades e Indicadores'!H10</f>
        <v>0</v>
      </c>
      <c r="I5" s="2">
        <f>'Actividades e Indicadores'!I10</f>
        <v>0</v>
      </c>
      <c r="J5" s="2">
        <f>'Actividades e Indicadores'!J10</f>
        <v>0</v>
      </c>
      <c r="K5" s="2">
        <f>'Actividades e Indicadores'!K10</f>
        <v>0</v>
      </c>
      <c r="L5" s="2">
        <f>'Actividades e Indicadores'!L10</f>
        <v>0</v>
      </c>
      <c r="M5" s="2">
        <f>'Actividades e Indicadores'!M10</f>
        <v>0</v>
      </c>
      <c r="N5" s="2">
        <f>'Actividades e Indicadores'!N10</f>
        <v>0</v>
      </c>
      <c r="O5" s="2">
        <f>'Actividades e Indicadores'!O10</f>
        <v>0</v>
      </c>
      <c r="P5" s="2">
        <f>'Actividades e Indicadores'!P10</f>
        <v>0</v>
      </c>
      <c r="Q5" s="2">
        <f>'Actividades e Indicadores'!Q10</f>
        <v>0</v>
      </c>
      <c r="R5" s="2">
        <f>'Actividades e Indicadores'!R10</f>
        <v>0</v>
      </c>
      <c r="S5" s="2">
        <f>'Actividades e Indicadores'!S10</f>
        <v>0</v>
      </c>
      <c r="T5" s="2">
        <f>'Actividades e Indicadores'!T10</f>
        <v>0</v>
      </c>
      <c r="U5" s="2">
        <f>'Actividades e Indicadores'!U10</f>
        <v>0</v>
      </c>
      <c r="V5" s="2">
        <f>'Actividades e Indicadores'!V10</f>
        <v>0</v>
      </c>
      <c r="W5" s="129" t="str">
        <f t="shared" ref="W5:W38" si="2">IF(BG5&gt;0,"#Beneficiarios por Mes","No")</f>
        <v>No</v>
      </c>
      <c r="X5" s="129" t="str">
        <f t="shared" ref="X5:X38" si="3">IF(BH5&gt;0,"#Beneficiarios por Mes","No")</f>
        <v>No</v>
      </c>
      <c r="Y5" s="129" t="str">
        <f t="shared" ref="Y5:Y38" si="4">IF(BI5&gt;0,"#Beneficiarios por Mes","No")</f>
        <v>No</v>
      </c>
      <c r="Z5" s="129" t="str">
        <f t="shared" ref="Z5:Z38" si="5">IF(BJ5&gt;0,"#Beneficiarios por Mes","No")</f>
        <v>No</v>
      </c>
      <c r="AA5" s="129" t="str">
        <f t="shared" ref="AA5:AA38" si="6">IF(BK5&gt;0,"#Beneficiarios por Mes","No")</f>
        <v>No</v>
      </c>
      <c r="AB5" s="129" t="str">
        <f t="shared" ref="AB5:AB38" si="7">IF(BL5&gt;0,"#Beneficiarios por Mes","No")</f>
        <v>No</v>
      </c>
      <c r="AC5" s="129" t="str">
        <f t="shared" ref="AC5:AC38" si="8">IF(BM5&gt;0,"#Beneficiarios por Mes","No")</f>
        <v>No</v>
      </c>
      <c r="AD5" s="129" t="str">
        <f t="shared" ref="AD5:AD38" si="9">IF(BN5&gt;0,"#Beneficiarios por Mes","No")</f>
        <v>No</v>
      </c>
      <c r="AE5" s="129" t="str">
        <f t="shared" ref="AE5:AE38" si="10">IF(BO5&gt;0,"#Beneficiarios por Mes","No")</f>
        <v>No</v>
      </c>
      <c r="AF5" s="129" t="str">
        <f t="shared" ref="AF5:AF38" si="11">IF(BP5&gt;0,"#Beneficiarios por Mes","No")</f>
        <v>No</v>
      </c>
      <c r="AG5" s="129" t="str">
        <f t="shared" ref="AG5:AG38" si="12">IF(BQ5&gt;0,"#Beneficiarios por Mes","No")</f>
        <v>No</v>
      </c>
      <c r="AH5" s="129" t="str">
        <f t="shared" ref="AH5:AH38" si="13">IF(BR5&gt;0,"#Beneficiarios por Mes","No")</f>
        <v>No</v>
      </c>
      <c r="AI5" s="129" t="str">
        <f t="shared" ref="AI5:AI38" si="14">IF(BS5&gt;0,"#Beneficiarios por Mes","No")</f>
        <v>No</v>
      </c>
      <c r="AJ5" s="129" t="str">
        <f t="shared" ref="AJ5:AJ38" si="15">IF(BT5&gt;0,"#Beneficiarios por Mes","No")</f>
        <v>No</v>
      </c>
      <c r="AK5" s="129" t="str">
        <f t="shared" ref="AK5:AK38" si="16">IF(BU5&gt;0,"#Beneficiarios por Mes","No")</f>
        <v>No</v>
      </c>
      <c r="AL5" s="129" t="str">
        <f t="shared" ref="AL5:AL38" si="17">IF(BV5&gt;0,"#Beneficiarios por Mes","No")</f>
        <v>No</v>
      </c>
      <c r="AM5" s="129" t="str">
        <f t="shared" ref="AM5:AM38" si="18">IF(BW5&gt;0,"#Beneficiarios por Mes","No")</f>
        <v>No</v>
      </c>
      <c r="AN5" s="129" t="str">
        <f t="shared" ref="AN5:AN38" si="19">IF(BX5&gt;0,"#Beneficiarios por Mes","No")</f>
        <v>No</v>
      </c>
      <c r="AO5" s="130">
        <f>'Actividades e Indicadores'!W10</f>
        <v>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2">
        <f>'Actividades e Indicadores'!X10</f>
        <v>0</v>
      </c>
      <c r="BC5" s="2">
        <f>'Actividades e Indicadores'!Y10</f>
        <v>0</v>
      </c>
      <c r="BD5" s="2">
        <f>'Actividades e Indicadores'!Z10</f>
        <v>0</v>
      </c>
      <c r="BF5" s="96" t="str">
        <f t="shared" si="1"/>
        <v>Sin Actividad</v>
      </c>
      <c r="BG5" s="2">
        <f t="shared" ref="BG5:BG38" si="20">VLOOKUP(BF5,$CA$4:$CS$38,2,FALSE)</f>
        <v>0</v>
      </c>
      <c r="BH5" s="2">
        <f t="shared" ref="BH5:BH38" si="21">VLOOKUP(BF5,$CA$4:$CS$38,3,FALSE)</f>
        <v>0</v>
      </c>
      <c r="BI5" s="2">
        <f t="shared" ref="BI5:BI38" si="22">VLOOKUP(BF5,$CA$4:$CS$38,4,FALSE)</f>
        <v>0</v>
      </c>
      <c r="BJ5" s="2">
        <f t="shared" ref="BJ5:BJ38" si="23">VLOOKUP(BF5,$CA$4:$CS$38,5,FALSE)</f>
        <v>0</v>
      </c>
      <c r="BK5" s="2">
        <f t="shared" ref="BK5:BK38" si="24">VLOOKUP(BF5,$CA$4:$CS$38,6,FALSE)</f>
        <v>0</v>
      </c>
      <c r="BL5" s="2">
        <f t="shared" ref="BL5:BL38" si="25">VLOOKUP(BF5,$CA$4:$CS$38,7,FALSE)</f>
        <v>0</v>
      </c>
      <c r="BM5" s="2">
        <f t="shared" ref="BM5:BM38" si="26">VLOOKUP(BF5,$CA$4:$CS$38,8,FALSE)</f>
        <v>0</v>
      </c>
      <c r="BN5" s="2">
        <f t="shared" ref="BN5:BN38" si="27">VLOOKUP(BF5,$CA$4:$CS$38,9,FALSE)</f>
        <v>0</v>
      </c>
      <c r="BO5" s="2">
        <f t="shared" ref="BO5:BO38" si="28">VLOOKUP(BF5,$CA$4:$CS$38,10,FALSE)</f>
        <v>0</v>
      </c>
      <c r="BP5" s="2">
        <f t="shared" ref="BP5:BP38" si="29">VLOOKUP(BF5,$CA$4:$CS$38,11,FALSE)</f>
        <v>0</v>
      </c>
      <c r="BQ5" s="2">
        <f t="shared" ref="BQ5:BQ38" si="30">VLOOKUP(BF5,$CA$4:$CS$38,12,FALSE)</f>
        <v>0</v>
      </c>
      <c r="BR5" s="2">
        <f t="shared" ref="BR5:BR38" si="31">VLOOKUP(BF5,$CA$4:$CS$38,13,FALSE)</f>
        <v>0</v>
      </c>
      <c r="BS5" s="2">
        <f t="shared" ref="BS5:BS38" si="32">VLOOKUP(BF5,$CA$4:$CS$38,14,FALSE)</f>
        <v>0</v>
      </c>
      <c r="BT5" s="2">
        <f t="shared" ref="BT5:BT38" si="33">VLOOKUP(BF5,$CA$4:$CS$38,15,FALSE)</f>
        <v>0</v>
      </c>
      <c r="BU5" s="2">
        <f t="shared" ref="BU5:BU38" si="34">VLOOKUP(BF5,$CA$4:$CS$38,16,FALSE)</f>
        <v>0</v>
      </c>
      <c r="BV5" s="2">
        <f t="shared" ref="BV5:BV38" si="35">VLOOKUP(BF5,$CA$4:$CS$38,17,FALSE)</f>
        <v>0</v>
      </c>
      <c r="BW5" s="2">
        <f t="shared" ref="BW5:BW38" si="36">VLOOKUP(BF5,$CA$4:$CS$38,18,FALSE)</f>
        <v>0</v>
      </c>
      <c r="BX5" s="2">
        <f t="shared" ref="BX5:BX38" si="37">VLOOKUP(BF5,$CA$4:$CS$38,19,FALSE)</f>
        <v>0</v>
      </c>
      <c r="CA5" t="str">
        <f>'Actividades y Cronograma'!AC4</f>
        <v>Sin Actividad</v>
      </c>
      <c r="CB5">
        <f>'Actividades y Cronograma'!AD4</f>
        <v>0</v>
      </c>
      <c r="CC5">
        <f>'Actividades y Cronograma'!AE4</f>
        <v>0</v>
      </c>
      <c r="CD5">
        <f>'Actividades y Cronograma'!AF4</f>
        <v>0</v>
      </c>
      <c r="CE5">
        <f>'Actividades y Cronograma'!AG4</f>
        <v>0</v>
      </c>
      <c r="CF5">
        <f>'Actividades y Cronograma'!AH4</f>
        <v>0</v>
      </c>
      <c r="CG5">
        <f>'Actividades y Cronograma'!AI4</f>
        <v>0</v>
      </c>
      <c r="CH5">
        <f>'Actividades y Cronograma'!AJ4</f>
        <v>0</v>
      </c>
      <c r="CI5">
        <f>'Actividades y Cronograma'!AK4</f>
        <v>0</v>
      </c>
      <c r="CJ5">
        <f>'Actividades y Cronograma'!AL4</f>
        <v>0</v>
      </c>
      <c r="CK5">
        <f>'Actividades y Cronograma'!AM4</f>
        <v>0</v>
      </c>
      <c r="CL5">
        <f>'Actividades y Cronograma'!AN4</f>
        <v>0</v>
      </c>
      <c r="CM5">
        <f>'Actividades y Cronograma'!AO4</f>
        <v>0</v>
      </c>
      <c r="CN5">
        <f>'Actividades y Cronograma'!AP4</f>
        <v>0</v>
      </c>
      <c r="CO5">
        <f>'Actividades y Cronograma'!AQ4</f>
        <v>0</v>
      </c>
      <c r="CP5">
        <f>'Actividades y Cronograma'!AR4</f>
        <v>0</v>
      </c>
      <c r="CQ5">
        <f>'Actividades y Cronograma'!AS4</f>
        <v>0</v>
      </c>
      <c r="CR5">
        <f>'Actividades y Cronograma'!AT4</f>
        <v>0</v>
      </c>
      <c r="CS5">
        <f>'Actividades y Cronograma'!AU4</f>
        <v>0</v>
      </c>
    </row>
    <row r="6" spans="1:97" ht="30" customHeight="1">
      <c r="A6" s="2" t="str">
        <f>'Actividades e Indicadores'!A11</f>
        <v>Sin Actividad</v>
      </c>
      <c r="B6" s="2">
        <f>'Actividades e Indicadores'!B11</f>
        <v>0</v>
      </c>
      <c r="C6" s="2">
        <f>'Actividades e Indicadores'!C11</f>
        <v>0</v>
      </c>
      <c r="D6" s="2">
        <f>'Actividades e Indicadores'!D11</f>
        <v>0</v>
      </c>
      <c r="E6" s="2">
        <f>'Actividades e Indicadores'!E11</f>
        <v>0</v>
      </c>
      <c r="F6" s="2">
        <f>'Actividades e Indicadores'!F11</f>
        <v>0</v>
      </c>
      <c r="G6" s="2">
        <f>'Actividades e Indicadores'!G11</f>
        <v>0</v>
      </c>
      <c r="H6" s="2">
        <f>'Actividades e Indicadores'!H11</f>
        <v>0</v>
      </c>
      <c r="I6" s="2">
        <f>'Actividades e Indicadores'!I11</f>
        <v>0</v>
      </c>
      <c r="J6" s="2">
        <f>'Actividades e Indicadores'!J11</f>
        <v>0</v>
      </c>
      <c r="K6" s="2">
        <f>'Actividades e Indicadores'!K11</f>
        <v>0</v>
      </c>
      <c r="L6" s="2">
        <f>'Actividades e Indicadores'!L11</f>
        <v>0</v>
      </c>
      <c r="M6" s="2">
        <f>'Actividades e Indicadores'!M11</f>
        <v>0</v>
      </c>
      <c r="N6" s="2">
        <f>'Actividades e Indicadores'!N11</f>
        <v>0</v>
      </c>
      <c r="O6" s="2">
        <f>'Actividades e Indicadores'!O11</f>
        <v>0</v>
      </c>
      <c r="P6" s="2">
        <f>'Actividades e Indicadores'!P11</f>
        <v>0</v>
      </c>
      <c r="Q6" s="2">
        <f>'Actividades e Indicadores'!Q11</f>
        <v>0</v>
      </c>
      <c r="R6" s="2">
        <f>'Actividades e Indicadores'!R11</f>
        <v>0</v>
      </c>
      <c r="S6" s="2">
        <f>'Actividades e Indicadores'!S11</f>
        <v>0</v>
      </c>
      <c r="T6" s="2">
        <f>'Actividades e Indicadores'!T11</f>
        <v>0</v>
      </c>
      <c r="U6" s="2">
        <f>'Actividades e Indicadores'!U11</f>
        <v>0</v>
      </c>
      <c r="V6" s="2">
        <f>'Actividades e Indicadores'!V11</f>
        <v>0</v>
      </c>
      <c r="W6" s="129" t="str">
        <f t="shared" si="2"/>
        <v>No</v>
      </c>
      <c r="X6" s="129" t="str">
        <f t="shared" si="3"/>
        <v>No</v>
      </c>
      <c r="Y6" s="129" t="str">
        <f t="shared" si="4"/>
        <v>No</v>
      </c>
      <c r="Z6" s="129" t="str">
        <f t="shared" si="5"/>
        <v>No</v>
      </c>
      <c r="AA6" s="129" t="str">
        <f t="shared" si="6"/>
        <v>No</v>
      </c>
      <c r="AB6" s="129" t="str">
        <f t="shared" si="7"/>
        <v>No</v>
      </c>
      <c r="AC6" s="129" t="str">
        <f t="shared" si="8"/>
        <v>No</v>
      </c>
      <c r="AD6" s="129" t="str">
        <f t="shared" si="9"/>
        <v>No</v>
      </c>
      <c r="AE6" s="129" t="str">
        <f t="shared" si="10"/>
        <v>No</v>
      </c>
      <c r="AF6" s="129" t="str">
        <f t="shared" si="11"/>
        <v>No</v>
      </c>
      <c r="AG6" s="129" t="str">
        <f t="shared" si="12"/>
        <v>No</v>
      </c>
      <c r="AH6" s="129" t="str">
        <f t="shared" si="13"/>
        <v>No</v>
      </c>
      <c r="AI6" s="129" t="str">
        <f t="shared" si="14"/>
        <v>No</v>
      </c>
      <c r="AJ6" s="129" t="str">
        <f t="shared" si="15"/>
        <v>No</v>
      </c>
      <c r="AK6" s="129" t="str">
        <f t="shared" si="16"/>
        <v>No</v>
      </c>
      <c r="AL6" s="129" t="str">
        <f t="shared" si="17"/>
        <v>No</v>
      </c>
      <c r="AM6" s="129" t="str">
        <f t="shared" si="18"/>
        <v>No</v>
      </c>
      <c r="AN6" s="129" t="str">
        <f t="shared" si="19"/>
        <v>No</v>
      </c>
      <c r="AO6" s="130">
        <f>'Actividades e Indicadores'!W11</f>
        <v>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2">
        <f>'Actividades e Indicadores'!X11</f>
        <v>0</v>
      </c>
      <c r="BC6" s="2">
        <f>'Actividades e Indicadores'!Y11</f>
        <v>0</v>
      </c>
      <c r="BD6" s="2">
        <f>'Actividades e Indicadores'!Z11</f>
        <v>0</v>
      </c>
      <c r="BF6" s="96" t="str">
        <f t="shared" si="1"/>
        <v>Sin Actividad</v>
      </c>
      <c r="BG6" s="2">
        <f t="shared" si="20"/>
        <v>0</v>
      </c>
      <c r="BH6" s="2">
        <f t="shared" si="21"/>
        <v>0</v>
      </c>
      <c r="BI6" s="2">
        <f t="shared" si="22"/>
        <v>0</v>
      </c>
      <c r="BJ6" s="2">
        <f t="shared" si="23"/>
        <v>0</v>
      </c>
      <c r="BK6" s="2">
        <f t="shared" si="24"/>
        <v>0</v>
      </c>
      <c r="BL6" s="2">
        <f t="shared" si="25"/>
        <v>0</v>
      </c>
      <c r="BM6" s="2">
        <f t="shared" si="26"/>
        <v>0</v>
      </c>
      <c r="BN6" s="2">
        <f t="shared" si="27"/>
        <v>0</v>
      </c>
      <c r="BO6" s="2">
        <f t="shared" si="28"/>
        <v>0</v>
      </c>
      <c r="BP6" s="2">
        <f t="shared" si="29"/>
        <v>0</v>
      </c>
      <c r="BQ6" s="2">
        <f t="shared" si="30"/>
        <v>0</v>
      </c>
      <c r="BR6" s="2">
        <f t="shared" si="31"/>
        <v>0</v>
      </c>
      <c r="BS6" s="2">
        <f t="shared" si="32"/>
        <v>0</v>
      </c>
      <c r="BT6" s="2">
        <f t="shared" si="33"/>
        <v>0</v>
      </c>
      <c r="BU6" s="2">
        <f t="shared" si="34"/>
        <v>0</v>
      </c>
      <c r="BV6" s="2">
        <f t="shared" si="35"/>
        <v>0</v>
      </c>
      <c r="BW6" s="2">
        <f t="shared" si="36"/>
        <v>0</v>
      </c>
      <c r="BX6" s="2">
        <f t="shared" si="37"/>
        <v>0</v>
      </c>
      <c r="CA6" t="str">
        <f>'Actividades y Cronograma'!AC5</f>
        <v>Sin Actividad</v>
      </c>
      <c r="CB6">
        <f>'Actividades y Cronograma'!AD5</f>
        <v>0</v>
      </c>
      <c r="CC6">
        <f>'Actividades y Cronograma'!AE5</f>
        <v>0</v>
      </c>
      <c r="CD6">
        <f>'Actividades y Cronograma'!AF5</f>
        <v>0</v>
      </c>
      <c r="CE6">
        <f>'Actividades y Cronograma'!AG5</f>
        <v>0</v>
      </c>
      <c r="CF6">
        <f>'Actividades y Cronograma'!AH5</f>
        <v>0</v>
      </c>
      <c r="CG6">
        <f>'Actividades y Cronograma'!AI5</f>
        <v>0</v>
      </c>
      <c r="CH6">
        <f>'Actividades y Cronograma'!AJ5</f>
        <v>0</v>
      </c>
      <c r="CI6">
        <f>'Actividades y Cronograma'!AK5</f>
        <v>0</v>
      </c>
      <c r="CJ6">
        <f>'Actividades y Cronograma'!AL5</f>
        <v>0</v>
      </c>
      <c r="CK6">
        <f>'Actividades y Cronograma'!AM5</f>
        <v>0</v>
      </c>
      <c r="CL6">
        <f>'Actividades y Cronograma'!AN5</f>
        <v>0</v>
      </c>
      <c r="CM6">
        <f>'Actividades y Cronograma'!AO5</f>
        <v>0</v>
      </c>
      <c r="CN6">
        <f>'Actividades y Cronograma'!AP5</f>
        <v>0</v>
      </c>
      <c r="CO6">
        <f>'Actividades y Cronograma'!AQ5</f>
        <v>0</v>
      </c>
      <c r="CP6">
        <f>'Actividades y Cronograma'!AR5</f>
        <v>0</v>
      </c>
      <c r="CQ6">
        <f>'Actividades y Cronograma'!AS5</f>
        <v>0</v>
      </c>
      <c r="CR6">
        <f>'Actividades y Cronograma'!AT5</f>
        <v>0</v>
      </c>
      <c r="CS6">
        <f>'Actividades y Cronograma'!AU5</f>
        <v>0</v>
      </c>
    </row>
    <row r="7" spans="1:97" ht="30" customHeight="1">
      <c r="A7" s="2" t="str">
        <f>'Actividades e Indicadores'!A12</f>
        <v>Sin Actividad</v>
      </c>
      <c r="B7" s="2">
        <f>'Actividades e Indicadores'!B12</f>
        <v>0</v>
      </c>
      <c r="C7" s="2">
        <f>'Actividades e Indicadores'!C12</f>
        <v>0</v>
      </c>
      <c r="D7" s="2">
        <f>'Actividades e Indicadores'!D12</f>
        <v>0</v>
      </c>
      <c r="E7" s="2">
        <f>'Actividades e Indicadores'!E12</f>
        <v>0</v>
      </c>
      <c r="F7" s="2">
        <f>'Actividades e Indicadores'!F12</f>
        <v>0</v>
      </c>
      <c r="G7" s="2">
        <f>'Actividades e Indicadores'!G12</f>
        <v>0</v>
      </c>
      <c r="H7" s="2">
        <f>'Actividades e Indicadores'!H12</f>
        <v>0</v>
      </c>
      <c r="I7" s="2">
        <f>'Actividades e Indicadores'!I12</f>
        <v>0</v>
      </c>
      <c r="J7" s="2">
        <f>'Actividades e Indicadores'!J12</f>
        <v>0</v>
      </c>
      <c r="K7" s="2">
        <f>'Actividades e Indicadores'!K12</f>
        <v>0</v>
      </c>
      <c r="L7" s="2">
        <f>'Actividades e Indicadores'!L12</f>
        <v>0</v>
      </c>
      <c r="M7" s="2">
        <f>'Actividades e Indicadores'!M12</f>
        <v>0</v>
      </c>
      <c r="N7" s="2">
        <f>'Actividades e Indicadores'!N12</f>
        <v>0</v>
      </c>
      <c r="O7" s="2">
        <f>'Actividades e Indicadores'!O12</f>
        <v>0</v>
      </c>
      <c r="P7" s="2">
        <f>'Actividades e Indicadores'!P12</f>
        <v>0</v>
      </c>
      <c r="Q7" s="2">
        <f>'Actividades e Indicadores'!Q12</f>
        <v>0</v>
      </c>
      <c r="R7" s="2">
        <f>'Actividades e Indicadores'!R12</f>
        <v>0</v>
      </c>
      <c r="S7" s="2">
        <f>'Actividades e Indicadores'!S12</f>
        <v>0</v>
      </c>
      <c r="T7" s="2">
        <f>'Actividades e Indicadores'!T12</f>
        <v>0</v>
      </c>
      <c r="U7" s="2">
        <f>'Actividades e Indicadores'!U12</f>
        <v>0</v>
      </c>
      <c r="V7" s="2">
        <f>'Actividades e Indicadores'!V12</f>
        <v>0</v>
      </c>
      <c r="W7" s="129" t="str">
        <f t="shared" si="2"/>
        <v>No</v>
      </c>
      <c r="X7" s="129" t="str">
        <f t="shared" si="3"/>
        <v>No</v>
      </c>
      <c r="Y7" s="129" t="str">
        <f t="shared" si="4"/>
        <v>No</v>
      </c>
      <c r="Z7" s="129" t="str">
        <f t="shared" si="5"/>
        <v>No</v>
      </c>
      <c r="AA7" s="129" t="str">
        <f t="shared" si="6"/>
        <v>No</v>
      </c>
      <c r="AB7" s="129" t="str">
        <f t="shared" si="7"/>
        <v>No</v>
      </c>
      <c r="AC7" s="129" t="str">
        <f t="shared" si="8"/>
        <v>No</v>
      </c>
      <c r="AD7" s="129" t="str">
        <f t="shared" si="9"/>
        <v>No</v>
      </c>
      <c r="AE7" s="129" t="str">
        <f t="shared" si="10"/>
        <v>No</v>
      </c>
      <c r="AF7" s="129" t="str">
        <f t="shared" si="11"/>
        <v>No</v>
      </c>
      <c r="AG7" s="129" t="str">
        <f t="shared" si="12"/>
        <v>No</v>
      </c>
      <c r="AH7" s="129" t="str">
        <f t="shared" si="13"/>
        <v>No</v>
      </c>
      <c r="AI7" s="129" t="str">
        <f t="shared" si="14"/>
        <v>No</v>
      </c>
      <c r="AJ7" s="129" t="str">
        <f t="shared" si="15"/>
        <v>No</v>
      </c>
      <c r="AK7" s="129" t="str">
        <f t="shared" si="16"/>
        <v>No</v>
      </c>
      <c r="AL7" s="129" t="str">
        <f t="shared" si="17"/>
        <v>No</v>
      </c>
      <c r="AM7" s="129" t="str">
        <f t="shared" si="18"/>
        <v>No</v>
      </c>
      <c r="AN7" s="129" t="str">
        <f t="shared" si="19"/>
        <v>No</v>
      </c>
      <c r="AO7" s="130">
        <f>'Actividades e Indicadores'!W12</f>
        <v>0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">
        <f>'Actividades e Indicadores'!X12</f>
        <v>0</v>
      </c>
      <c r="BC7" s="2">
        <f>'Actividades e Indicadores'!Y12</f>
        <v>0</v>
      </c>
      <c r="BD7" s="2">
        <f>'Actividades e Indicadores'!Z12</f>
        <v>0</v>
      </c>
      <c r="BF7" s="96" t="str">
        <f t="shared" si="1"/>
        <v>Sin Actividad</v>
      </c>
      <c r="BG7" s="2">
        <f t="shared" si="20"/>
        <v>0</v>
      </c>
      <c r="BH7" s="2">
        <f t="shared" si="21"/>
        <v>0</v>
      </c>
      <c r="BI7" s="2">
        <f t="shared" si="22"/>
        <v>0</v>
      </c>
      <c r="BJ7" s="2">
        <f t="shared" si="23"/>
        <v>0</v>
      </c>
      <c r="BK7" s="2">
        <f t="shared" si="24"/>
        <v>0</v>
      </c>
      <c r="BL7" s="2">
        <f t="shared" si="25"/>
        <v>0</v>
      </c>
      <c r="BM7" s="2">
        <f t="shared" si="26"/>
        <v>0</v>
      </c>
      <c r="BN7" s="2">
        <f t="shared" si="27"/>
        <v>0</v>
      </c>
      <c r="BO7" s="2">
        <f t="shared" si="28"/>
        <v>0</v>
      </c>
      <c r="BP7" s="2">
        <f t="shared" si="29"/>
        <v>0</v>
      </c>
      <c r="BQ7" s="2">
        <f t="shared" si="30"/>
        <v>0</v>
      </c>
      <c r="BR7" s="2">
        <f t="shared" si="31"/>
        <v>0</v>
      </c>
      <c r="BS7" s="2">
        <f t="shared" si="32"/>
        <v>0</v>
      </c>
      <c r="BT7" s="2">
        <f t="shared" si="33"/>
        <v>0</v>
      </c>
      <c r="BU7" s="2">
        <f t="shared" si="34"/>
        <v>0</v>
      </c>
      <c r="BV7" s="2">
        <f t="shared" si="35"/>
        <v>0</v>
      </c>
      <c r="BW7" s="2">
        <f t="shared" si="36"/>
        <v>0</v>
      </c>
      <c r="BX7" s="2">
        <f t="shared" si="37"/>
        <v>0</v>
      </c>
      <c r="CA7" t="str">
        <f>'Actividades y Cronograma'!AC6</f>
        <v>Sin Actividad</v>
      </c>
      <c r="CB7">
        <f>'Actividades y Cronograma'!AD6</f>
        <v>0</v>
      </c>
      <c r="CC7">
        <f>'Actividades y Cronograma'!AE6</f>
        <v>0</v>
      </c>
      <c r="CD7">
        <f>'Actividades y Cronograma'!AF6</f>
        <v>0</v>
      </c>
      <c r="CE7">
        <f>'Actividades y Cronograma'!AG6</f>
        <v>0</v>
      </c>
      <c r="CF7">
        <f>'Actividades y Cronograma'!AH6</f>
        <v>0</v>
      </c>
      <c r="CG7">
        <f>'Actividades y Cronograma'!AI6</f>
        <v>0</v>
      </c>
      <c r="CH7">
        <f>'Actividades y Cronograma'!AJ6</f>
        <v>0</v>
      </c>
      <c r="CI7">
        <f>'Actividades y Cronograma'!AK6</f>
        <v>0</v>
      </c>
      <c r="CJ7">
        <f>'Actividades y Cronograma'!AL6</f>
        <v>0</v>
      </c>
      <c r="CK7">
        <f>'Actividades y Cronograma'!AM6</f>
        <v>0</v>
      </c>
      <c r="CL7">
        <f>'Actividades y Cronograma'!AN6</f>
        <v>0</v>
      </c>
      <c r="CM7">
        <f>'Actividades y Cronograma'!AO6</f>
        <v>0</v>
      </c>
      <c r="CN7">
        <f>'Actividades y Cronograma'!AP6</f>
        <v>0</v>
      </c>
      <c r="CO7">
        <f>'Actividades y Cronograma'!AQ6</f>
        <v>0</v>
      </c>
      <c r="CP7">
        <f>'Actividades y Cronograma'!AR6</f>
        <v>0</v>
      </c>
      <c r="CQ7">
        <f>'Actividades y Cronograma'!AS6</f>
        <v>0</v>
      </c>
      <c r="CR7">
        <f>'Actividades y Cronograma'!AT6</f>
        <v>0</v>
      </c>
      <c r="CS7">
        <f>'Actividades y Cronograma'!AU6</f>
        <v>0</v>
      </c>
    </row>
    <row r="8" spans="1:97" ht="30" customHeight="1">
      <c r="A8" s="2" t="str">
        <f>'Actividades e Indicadores'!A13</f>
        <v>Sin Actividad</v>
      </c>
      <c r="B8" s="2">
        <f>'Actividades e Indicadores'!B13</f>
        <v>0</v>
      </c>
      <c r="C8" s="2">
        <f>'Actividades e Indicadores'!C13</f>
        <v>0</v>
      </c>
      <c r="D8" s="2">
        <f>'Actividades e Indicadores'!D13</f>
        <v>0</v>
      </c>
      <c r="E8" s="2">
        <f>'Actividades e Indicadores'!E13</f>
        <v>0</v>
      </c>
      <c r="F8" s="2">
        <f>'Actividades e Indicadores'!F13</f>
        <v>0</v>
      </c>
      <c r="G8" s="2">
        <f>'Actividades e Indicadores'!G13</f>
        <v>0</v>
      </c>
      <c r="H8" s="2">
        <f>'Actividades e Indicadores'!H13</f>
        <v>0</v>
      </c>
      <c r="I8" s="2">
        <f>'Actividades e Indicadores'!I13</f>
        <v>0</v>
      </c>
      <c r="J8" s="2">
        <f>'Actividades e Indicadores'!J13</f>
        <v>0</v>
      </c>
      <c r="K8" s="2">
        <f>'Actividades e Indicadores'!K13</f>
        <v>0</v>
      </c>
      <c r="L8" s="2">
        <f>'Actividades e Indicadores'!L13</f>
        <v>0</v>
      </c>
      <c r="M8" s="2">
        <f>'Actividades e Indicadores'!M13</f>
        <v>0</v>
      </c>
      <c r="N8" s="2">
        <f>'Actividades e Indicadores'!N13</f>
        <v>0</v>
      </c>
      <c r="O8" s="2">
        <f>'Actividades e Indicadores'!O13</f>
        <v>0</v>
      </c>
      <c r="P8" s="2">
        <f>'Actividades e Indicadores'!P13</f>
        <v>0</v>
      </c>
      <c r="Q8" s="2">
        <f>'Actividades e Indicadores'!Q13</f>
        <v>0</v>
      </c>
      <c r="R8" s="2">
        <f>'Actividades e Indicadores'!R13</f>
        <v>0</v>
      </c>
      <c r="S8" s="2">
        <f>'Actividades e Indicadores'!S13</f>
        <v>0</v>
      </c>
      <c r="T8" s="2">
        <f>'Actividades e Indicadores'!T13</f>
        <v>0</v>
      </c>
      <c r="U8" s="2">
        <f>'Actividades e Indicadores'!U13</f>
        <v>0</v>
      </c>
      <c r="V8" s="2">
        <f>'Actividades e Indicadores'!V13</f>
        <v>0</v>
      </c>
      <c r="W8" s="129" t="str">
        <f t="shared" si="2"/>
        <v>No</v>
      </c>
      <c r="X8" s="129" t="str">
        <f t="shared" si="3"/>
        <v>No</v>
      </c>
      <c r="Y8" s="129" t="str">
        <f t="shared" si="4"/>
        <v>No</v>
      </c>
      <c r="Z8" s="129" t="str">
        <f t="shared" si="5"/>
        <v>No</v>
      </c>
      <c r="AA8" s="129" t="str">
        <f t="shared" si="6"/>
        <v>No</v>
      </c>
      <c r="AB8" s="129" t="str">
        <f t="shared" si="7"/>
        <v>No</v>
      </c>
      <c r="AC8" s="129" t="str">
        <f t="shared" si="8"/>
        <v>No</v>
      </c>
      <c r="AD8" s="129" t="str">
        <f t="shared" si="9"/>
        <v>No</v>
      </c>
      <c r="AE8" s="129" t="str">
        <f t="shared" si="10"/>
        <v>No</v>
      </c>
      <c r="AF8" s="129" t="str">
        <f t="shared" si="11"/>
        <v>No</v>
      </c>
      <c r="AG8" s="129" t="str">
        <f t="shared" si="12"/>
        <v>No</v>
      </c>
      <c r="AH8" s="129" t="str">
        <f t="shared" si="13"/>
        <v>No</v>
      </c>
      <c r="AI8" s="129" t="str">
        <f t="shared" si="14"/>
        <v>No</v>
      </c>
      <c r="AJ8" s="129" t="str">
        <f t="shared" si="15"/>
        <v>No</v>
      </c>
      <c r="AK8" s="129" t="str">
        <f t="shared" si="16"/>
        <v>No</v>
      </c>
      <c r="AL8" s="129" t="str">
        <f t="shared" si="17"/>
        <v>No</v>
      </c>
      <c r="AM8" s="129" t="str">
        <f t="shared" si="18"/>
        <v>No</v>
      </c>
      <c r="AN8" s="129" t="str">
        <f t="shared" si="19"/>
        <v>No</v>
      </c>
      <c r="AO8" s="130">
        <f>'Actividades e Indicadores'!W13</f>
        <v>0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2">
        <f>'Actividades e Indicadores'!X13</f>
        <v>0</v>
      </c>
      <c r="BC8" s="2">
        <f>'Actividades e Indicadores'!Y13</f>
        <v>0</v>
      </c>
      <c r="BD8" s="2">
        <f>'Actividades e Indicadores'!Z13</f>
        <v>0</v>
      </c>
      <c r="BF8" s="96" t="str">
        <f t="shared" si="1"/>
        <v>Sin Actividad</v>
      </c>
      <c r="BG8" s="2">
        <f t="shared" si="20"/>
        <v>0</v>
      </c>
      <c r="BH8" s="2">
        <f t="shared" si="21"/>
        <v>0</v>
      </c>
      <c r="BI8" s="2">
        <f t="shared" si="22"/>
        <v>0</v>
      </c>
      <c r="BJ8" s="2">
        <f t="shared" si="23"/>
        <v>0</v>
      </c>
      <c r="BK8" s="2">
        <f t="shared" si="24"/>
        <v>0</v>
      </c>
      <c r="BL8" s="2">
        <f t="shared" si="25"/>
        <v>0</v>
      </c>
      <c r="BM8" s="2">
        <f t="shared" si="26"/>
        <v>0</v>
      </c>
      <c r="BN8" s="2">
        <f t="shared" si="27"/>
        <v>0</v>
      </c>
      <c r="BO8" s="2">
        <f t="shared" si="28"/>
        <v>0</v>
      </c>
      <c r="BP8" s="2">
        <f t="shared" si="29"/>
        <v>0</v>
      </c>
      <c r="BQ8" s="2">
        <f t="shared" si="30"/>
        <v>0</v>
      </c>
      <c r="BR8" s="2">
        <f t="shared" si="31"/>
        <v>0</v>
      </c>
      <c r="BS8" s="2">
        <f t="shared" si="32"/>
        <v>0</v>
      </c>
      <c r="BT8" s="2">
        <f t="shared" si="33"/>
        <v>0</v>
      </c>
      <c r="BU8" s="2">
        <f t="shared" si="34"/>
        <v>0</v>
      </c>
      <c r="BV8" s="2">
        <f t="shared" si="35"/>
        <v>0</v>
      </c>
      <c r="BW8" s="2">
        <f t="shared" si="36"/>
        <v>0</v>
      </c>
      <c r="BX8" s="2">
        <f t="shared" si="37"/>
        <v>0</v>
      </c>
      <c r="CA8" t="str">
        <f>'Actividades y Cronograma'!AC7</f>
        <v>Sin Actividad</v>
      </c>
      <c r="CB8">
        <f>'Actividades y Cronograma'!AD7</f>
        <v>0</v>
      </c>
      <c r="CC8">
        <f>'Actividades y Cronograma'!AE7</f>
        <v>0</v>
      </c>
      <c r="CD8">
        <f>'Actividades y Cronograma'!AF7</f>
        <v>0</v>
      </c>
      <c r="CE8">
        <f>'Actividades y Cronograma'!AG7</f>
        <v>0</v>
      </c>
      <c r="CF8">
        <f>'Actividades y Cronograma'!AH7</f>
        <v>0</v>
      </c>
      <c r="CG8">
        <f>'Actividades y Cronograma'!AI7</f>
        <v>0</v>
      </c>
      <c r="CH8">
        <f>'Actividades y Cronograma'!AJ7</f>
        <v>0</v>
      </c>
      <c r="CI8">
        <f>'Actividades y Cronograma'!AK7</f>
        <v>0</v>
      </c>
      <c r="CJ8">
        <f>'Actividades y Cronograma'!AL7</f>
        <v>0</v>
      </c>
      <c r="CK8">
        <f>'Actividades y Cronograma'!AM7</f>
        <v>0</v>
      </c>
      <c r="CL8">
        <f>'Actividades y Cronograma'!AN7</f>
        <v>0</v>
      </c>
      <c r="CM8">
        <f>'Actividades y Cronograma'!AO7</f>
        <v>0</v>
      </c>
      <c r="CN8">
        <f>'Actividades y Cronograma'!AP7</f>
        <v>0</v>
      </c>
      <c r="CO8">
        <f>'Actividades y Cronograma'!AQ7</f>
        <v>0</v>
      </c>
      <c r="CP8">
        <f>'Actividades y Cronograma'!AR7</f>
        <v>0</v>
      </c>
      <c r="CQ8">
        <f>'Actividades y Cronograma'!AS7</f>
        <v>0</v>
      </c>
      <c r="CR8">
        <f>'Actividades y Cronograma'!AT7</f>
        <v>0</v>
      </c>
      <c r="CS8">
        <f>'Actividades y Cronograma'!AU7</f>
        <v>0</v>
      </c>
    </row>
    <row r="9" spans="1:97" ht="30" customHeight="1">
      <c r="A9" s="2" t="str">
        <f>'Actividades e Indicadores'!A14</f>
        <v>Sin Actividad</v>
      </c>
      <c r="B9" s="2">
        <f>'Actividades e Indicadores'!B14</f>
        <v>0</v>
      </c>
      <c r="C9" s="2">
        <f>'Actividades e Indicadores'!C14</f>
        <v>0</v>
      </c>
      <c r="D9" s="2">
        <f>'Actividades e Indicadores'!D14</f>
        <v>0</v>
      </c>
      <c r="E9" s="2">
        <f>'Actividades e Indicadores'!E14</f>
        <v>0</v>
      </c>
      <c r="F9" s="2">
        <f>'Actividades e Indicadores'!F14</f>
        <v>0</v>
      </c>
      <c r="G9" s="2">
        <f>'Actividades e Indicadores'!G14</f>
        <v>0</v>
      </c>
      <c r="H9" s="2">
        <f>'Actividades e Indicadores'!H14</f>
        <v>0</v>
      </c>
      <c r="I9" s="2">
        <f>'Actividades e Indicadores'!I14</f>
        <v>0</v>
      </c>
      <c r="J9" s="2">
        <f>'Actividades e Indicadores'!J14</f>
        <v>0</v>
      </c>
      <c r="K9" s="2">
        <f>'Actividades e Indicadores'!K14</f>
        <v>0</v>
      </c>
      <c r="L9" s="2">
        <f>'Actividades e Indicadores'!L14</f>
        <v>0</v>
      </c>
      <c r="M9" s="2">
        <f>'Actividades e Indicadores'!M14</f>
        <v>0</v>
      </c>
      <c r="N9" s="2">
        <f>'Actividades e Indicadores'!N14</f>
        <v>0</v>
      </c>
      <c r="O9" s="2">
        <f>'Actividades e Indicadores'!O14</f>
        <v>0</v>
      </c>
      <c r="P9" s="2">
        <f>'Actividades e Indicadores'!P14</f>
        <v>0</v>
      </c>
      <c r="Q9" s="2">
        <f>'Actividades e Indicadores'!Q14</f>
        <v>0</v>
      </c>
      <c r="R9" s="2">
        <f>'Actividades e Indicadores'!R14</f>
        <v>0</v>
      </c>
      <c r="S9" s="2">
        <f>'Actividades e Indicadores'!S14</f>
        <v>0</v>
      </c>
      <c r="T9" s="2">
        <f>'Actividades e Indicadores'!T14</f>
        <v>0</v>
      </c>
      <c r="U9" s="2">
        <f>'Actividades e Indicadores'!U14</f>
        <v>0</v>
      </c>
      <c r="V9" s="2">
        <f>'Actividades e Indicadores'!V14</f>
        <v>0</v>
      </c>
      <c r="W9" s="129" t="str">
        <f t="shared" si="2"/>
        <v>No</v>
      </c>
      <c r="X9" s="129" t="str">
        <f t="shared" si="3"/>
        <v>No</v>
      </c>
      <c r="Y9" s="129" t="str">
        <f t="shared" si="4"/>
        <v>No</v>
      </c>
      <c r="Z9" s="129" t="str">
        <f t="shared" si="5"/>
        <v>No</v>
      </c>
      <c r="AA9" s="129" t="str">
        <f t="shared" si="6"/>
        <v>No</v>
      </c>
      <c r="AB9" s="129" t="str">
        <f t="shared" si="7"/>
        <v>No</v>
      </c>
      <c r="AC9" s="129" t="str">
        <f t="shared" si="8"/>
        <v>No</v>
      </c>
      <c r="AD9" s="129" t="str">
        <f t="shared" si="9"/>
        <v>No</v>
      </c>
      <c r="AE9" s="129" t="str">
        <f t="shared" si="10"/>
        <v>No</v>
      </c>
      <c r="AF9" s="129" t="str">
        <f t="shared" si="11"/>
        <v>No</v>
      </c>
      <c r="AG9" s="129" t="str">
        <f t="shared" si="12"/>
        <v>No</v>
      </c>
      <c r="AH9" s="129" t="str">
        <f t="shared" si="13"/>
        <v>No</v>
      </c>
      <c r="AI9" s="129" t="str">
        <f t="shared" si="14"/>
        <v>No</v>
      </c>
      <c r="AJ9" s="129" t="str">
        <f t="shared" si="15"/>
        <v>No</v>
      </c>
      <c r="AK9" s="129" t="str">
        <f t="shared" si="16"/>
        <v>No</v>
      </c>
      <c r="AL9" s="129" t="str">
        <f t="shared" si="17"/>
        <v>No</v>
      </c>
      <c r="AM9" s="129" t="str">
        <f t="shared" si="18"/>
        <v>No</v>
      </c>
      <c r="AN9" s="129" t="str">
        <f t="shared" si="19"/>
        <v>No</v>
      </c>
      <c r="AO9" s="130">
        <f>'Actividades e Indicadores'!W14</f>
        <v>0</v>
      </c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2">
        <f>'Actividades e Indicadores'!X14</f>
        <v>0</v>
      </c>
      <c r="BC9" s="2">
        <f>'Actividades e Indicadores'!Y14</f>
        <v>0</v>
      </c>
      <c r="BD9" s="2">
        <f>'Actividades e Indicadores'!Z14</f>
        <v>0</v>
      </c>
      <c r="BF9" s="96" t="str">
        <f t="shared" si="1"/>
        <v>Sin Actividad</v>
      </c>
      <c r="BG9" s="2">
        <f t="shared" si="20"/>
        <v>0</v>
      </c>
      <c r="BH9" s="2">
        <f t="shared" si="21"/>
        <v>0</v>
      </c>
      <c r="BI9" s="2">
        <f t="shared" si="22"/>
        <v>0</v>
      </c>
      <c r="BJ9" s="2">
        <f t="shared" si="23"/>
        <v>0</v>
      </c>
      <c r="BK9" s="2">
        <f t="shared" si="24"/>
        <v>0</v>
      </c>
      <c r="BL9" s="2">
        <f t="shared" si="25"/>
        <v>0</v>
      </c>
      <c r="BM9" s="2">
        <f t="shared" si="26"/>
        <v>0</v>
      </c>
      <c r="BN9" s="2">
        <f t="shared" si="27"/>
        <v>0</v>
      </c>
      <c r="BO9" s="2">
        <f t="shared" si="28"/>
        <v>0</v>
      </c>
      <c r="BP9" s="2">
        <f t="shared" si="29"/>
        <v>0</v>
      </c>
      <c r="BQ9" s="2">
        <f t="shared" si="30"/>
        <v>0</v>
      </c>
      <c r="BR9" s="2">
        <f t="shared" si="31"/>
        <v>0</v>
      </c>
      <c r="BS9" s="2">
        <f t="shared" si="32"/>
        <v>0</v>
      </c>
      <c r="BT9" s="2">
        <f t="shared" si="33"/>
        <v>0</v>
      </c>
      <c r="BU9" s="2">
        <f t="shared" si="34"/>
        <v>0</v>
      </c>
      <c r="BV9" s="2">
        <f t="shared" si="35"/>
        <v>0</v>
      </c>
      <c r="BW9" s="2">
        <f t="shared" si="36"/>
        <v>0</v>
      </c>
      <c r="BX9" s="2">
        <f t="shared" si="37"/>
        <v>0</v>
      </c>
      <c r="CA9" t="str">
        <f>'Actividades y Cronograma'!AC8</f>
        <v>Sin Actividad</v>
      </c>
      <c r="CB9">
        <f>'Actividades y Cronograma'!AD8</f>
        <v>0</v>
      </c>
      <c r="CC9">
        <f>'Actividades y Cronograma'!AE8</f>
        <v>0</v>
      </c>
      <c r="CD9">
        <f>'Actividades y Cronograma'!AF8</f>
        <v>0</v>
      </c>
      <c r="CE9">
        <f>'Actividades y Cronograma'!AG8</f>
        <v>0</v>
      </c>
      <c r="CF9">
        <f>'Actividades y Cronograma'!AH8</f>
        <v>0</v>
      </c>
      <c r="CG9">
        <f>'Actividades y Cronograma'!AI8</f>
        <v>0</v>
      </c>
      <c r="CH9">
        <f>'Actividades y Cronograma'!AJ8</f>
        <v>0</v>
      </c>
      <c r="CI9">
        <f>'Actividades y Cronograma'!AK8</f>
        <v>0</v>
      </c>
      <c r="CJ9">
        <f>'Actividades y Cronograma'!AL8</f>
        <v>0</v>
      </c>
      <c r="CK9">
        <f>'Actividades y Cronograma'!AM8</f>
        <v>0</v>
      </c>
      <c r="CL9">
        <f>'Actividades y Cronograma'!AN8</f>
        <v>0</v>
      </c>
      <c r="CM9">
        <f>'Actividades y Cronograma'!AO8</f>
        <v>0</v>
      </c>
      <c r="CN9">
        <f>'Actividades y Cronograma'!AP8</f>
        <v>0</v>
      </c>
      <c r="CO9">
        <f>'Actividades y Cronograma'!AQ8</f>
        <v>0</v>
      </c>
      <c r="CP9">
        <f>'Actividades y Cronograma'!AR8</f>
        <v>0</v>
      </c>
      <c r="CQ9">
        <f>'Actividades y Cronograma'!AS8</f>
        <v>0</v>
      </c>
      <c r="CR9">
        <f>'Actividades y Cronograma'!AT8</f>
        <v>0</v>
      </c>
      <c r="CS9">
        <f>'Actividades y Cronograma'!AU8</f>
        <v>0</v>
      </c>
    </row>
    <row r="10" spans="1:97" ht="30" customHeight="1">
      <c r="A10" s="2" t="str">
        <f>'Actividades e Indicadores'!A15</f>
        <v>Sin Actividad</v>
      </c>
      <c r="B10" s="2">
        <f>'Actividades e Indicadores'!B15</f>
        <v>0</v>
      </c>
      <c r="C10" s="2">
        <f>'Actividades e Indicadores'!C15</f>
        <v>0</v>
      </c>
      <c r="D10" s="2">
        <f>'Actividades e Indicadores'!D15</f>
        <v>0</v>
      </c>
      <c r="E10" s="2">
        <f>'Actividades e Indicadores'!E15</f>
        <v>0</v>
      </c>
      <c r="F10" s="2">
        <f>'Actividades e Indicadores'!F15</f>
        <v>0</v>
      </c>
      <c r="G10" s="2">
        <f>'Actividades e Indicadores'!G15</f>
        <v>0</v>
      </c>
      <c r="H10" s="2">
        <f>'Actividades e Indicadores'!H15</f>
        <v>0</v>
      </c>
      <c r="I10" s="2">
        <f>'Actividades e Indicadores'!I15</f>
        <v>0</v>
      </c>
      <c r="J10" s="2">
        <f>'Actividades e Indicadores'!J15</f>
        <v>0</v>
      </c>
      <c r="K10" s="2">
        <f>'Actividades e Indicadores'!K15</f>
        <v>0</v>
      </c>
      <c r="L10" s="2">
        <f>'Actividades e Indicadores'!L15</f>
        <v>0</v>
      </c>
      <c r="M10" s="2">
        <f>'Actividades e Indicadores'!M15</f>
        <v>0</v>
      </c>
      <c r="N10" s="2">
        <f>'Actividades e Indicadores'!N15</f>
        <v>0</v>
      </c>
      <c r="O10" s="2">
        <f>'Actividades e Indicadores'!O15</f>
        <v>0</v>
      </c>
      <c r="P10" s="2">
        <f>'Actividades e Indicadores'!P15</f>
        <v>0</v>
      </c>
      <c r="Q10" s="2">
        <f>'Actividades e Indicadores'!Q15</f>
        <v>0</v>
      </c>
      <c r="R10" s="2">
        <f>'Actividades e Indicadores'!R15</f>
        <v>0</v>
      </c>
      <c r="S10" s="2">
        <f>'Actividades e Indicadores'!S15</f>
        <v>0</v>
      </c>
      <c r="T10" s="2">
        <f>'Actividades e Indicadores'!T15</f>
        <v>0</v>
      </c>
      <c r="U10" s="2">
        <f>'Actividades e Indicadores'!U15</f>
        <v>0</v>
      </c>
      <c r="V10" s="2">
        <f>'Actividades e Indicadores'!V15</f>
        <v>0</v>
      </c>
      <c r="W10" s="129" t="str">
        <f t="shared" si="2"/>
        <v>No</v>
      </c>
      <c r="X10" s="129" t="str">
        <f t="shared" si="3"/>
        <v>No</v>
      </c>
      <c r="Y10" s="129" t="str">
        <f t="shared" si="4"/>
        <v>No</v>
      </c>
      <c r="Z10" s="129" t="str">
        <f t="shared" si="5"/>
        <v>No</v>
      </c>
      <c r="AA10" s="129" t="str">
        <f t="shared" si="6"/>
        <v>No</v>
      </c>
      <c r="AB10" s="129" t="str">
        <f t="shared" si="7"/>
        <v>No</v>
      </c>
      <c r="AC10" s="129" t="str">
        <f t="shared" si="8"/>
        <v>No</v>
      </c>
      <c r="AD10" s="129" t="str">
        <f t="shared" si="9"/>
        <v>No</v>
      </c>
      <c r="AE10" s="129" t="str">
        <f t="shared" si="10"/>
        <v>No</v>
      </c>
      <c r="AF10" s="129" t="str">
        <f t="shared" si="11"/>
        <v>No</v>
      </c>
      <c r="AG10" s="129" t="str">
        <f t="shared" si="12"/>
        <v>No</v>
      </c>
      <c r="AH10" s="129" t="str">
        <f t="shared" si="13"/>
        <v>No</v>
      </c>
      <c r="AI10" s="129" t="str">
        <f t="shared" si="14"/>
        <v>No</v>
      </c>
      <c r="AJ10" s="129" t="str">
        <f t="shared" si="15"/>
        <v>No</v>
      </c>
      <c r="AK10" s="129" t="str">
        <f t="shared" si="16"/>
        <v>No</v>
      </c>
      <c r="AL10" s="129" t="str">
        <f t="shared" si="17"/>
        <v>No</v>
      </c>
      <c r="AM10" s="129" t="str">
        <f t="shared" si="18"/>
        <v>No</v>
      </c>
      <c r="AN10" s="129" t="str">
        <f t="shared" si="19"/>
        <v>No</v>
      </c>
      <c r="AO10" s="130">
        <f>'Actividades e Indicadores'!W15</f>
        <v>0</v>
      </c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2">
        <f>'Actividades e Indicadores'!X15</f>
        <v>0</v>
      </c>
      <c r="BC10" s="2">
        <f>'Actividades e Indicadores'!Y15</f>
        <v>0</v>
      </c>
      <c r="BD10" s="2">
        <f>'Actividades e Indicadores'!Z15</f>
        <v>0</v>
      </c>
      <c r="BF10" s="96" t="str">
        <f t="shared" si="1"/>
        <v>Sin Actividad</v>
      </c>
      <c r="BG10" s="2">
        <f t="shared" si="20"/>
        <v>0</v>
      </c>
      <c r="BH10" s="2">
        <f t="shared" si="21"/>
        <v>0</v>
      </c>
      <c r="BI10" s="2">
        <f t="shared" si="22"/>
        <v>0</v>
      </c>
      <c r="BJ10" s="2">
        <f t="shared" si="23"/>
        <v>0</v>
      </c>
      <c r="BK10" s="2">
        <f t="shared" si="24"/>
        <v>0</v>
      </c>
      <c r="BL10" s="2">
        <f t="shared" si="25"/>
        <v>0</v>
      </c>
      <c r="BM10" s="2">
        <f t="shared" si="26"/>
        <v>0</v>
      </c>
      <c r="BN10" s="2">
        <f t="shared" si="27"/>
        <v>0</v>
      </c>
      <c r="BO10" s="2">
        <f t="shared" si="28"/>
        <v>0</v>
      </c>
      <c r="BP10" s="2">
        <f t="shared" si="29"/>
        <v>0</v>
      </c>
      <c r="BQ10" s="2">
        <f t="shared" si="30"/>
        <v>0</v>
      </c>
      <c r="BR10" s="2">
        <f t="shared" si="31"/>
        <v>0</v>
      </c>
      <c r="BS10" s="2">
        <f t="shared" si="32"/>
        <v>0</v>
      </c>
      <c r="BT10" s="2">
        <f t="shared" si="33"/>
        <v>0</v>
      </c>
      <c r="BU10" s="2">
        <f t="shared" si="34"/>
        <v>0</v>
      </c>
      <c r="BV10" s="2">
        <f t="shared" si="35"/>
        <v>0</v>
      </c>
      <c r="BW10" s="2">
        <f t="shared" si="36"/>
        <v>0</v>
      </c>
      <c r="BX10" s="2">
        <f t="shared" si="37"/>
        <v>0</v>
      </c>
      <c r="CA10" t="str">
        <f>'Actividades y Cronograma'!AC9</f>
        <v>Sin Actividad</v>
      </c>
      <c r="CB10">
        <f>'Actividades y Cronograma'!AD9</f>
        <v>0</v>
      </c>
      <c r="CC10">
        <f>'Actividades y Cronograma'!AE9</f>
        <v>0</v>
      </c>
      <c r="CD10">
        <f>'Actividades y Cronograma'!AF9</f>
        <v>0</v>
      </c>
      <c r="CE10">
        <f>'Actividades y Cronograma'!AG9</f>
        <v>0</v>
      </c>
      <c r="CF10">
        <f>'Actividades y Cronograma'!AH9</f>
        <v>0</v>
      </c>
      <c r="CG10">
        <f>'Actividades y Cronograma'!AI9</f>
        <v>0</v>
      </c>
      <c r="CH10">
        <f>'Actividades y Cronograma'!AJ9</f>
        <v>0</v>
      </c>
      <c r="CI10">
        <f>'Actividades y Cronograma'!AK9</f>
        <v>0</v>
      </c>
      <c r="CJ10">
        <f>'Actividades y Cronograma'!AL9</f>
        <v>0</v>
      </c>
      <c r="CK10">
        <f>'Actividades y Cronograma'!AM9</f>
        <v>0</v>
      </c>
      <c r="CL10">
        <f>'Actividades y Cronograma'!AN9</f>
        <v>0</v>
      </c>
      <c r="CM10">
        <f>'Actividades y Cronograma'!AO9</f>
        <v>0</v>
      </c>
      <c r="CN10">
        <f>'Actividades y Cronograma'!AP9</f>
        <v>0</v>
      </c>
      <c r="CO10">
        <f>'Actividades y Cronograma'!AQ9</f>
        <v>0</v>
      </c>
      <c r="CP10">
        <f>'Actividades y Cronograma'!AR9</f>
        <v>0</v>
      </c>
      <c r="CQ10">
        <f>'Actividades y Cronograma'!AS9</f>
        <v>0</v>
      </c>
      <c r="CR10">
        <f>'Actividades y Cronograma'!AT9</f>
        <v>0</v>
      </c>
      <c r="CS10">
        <f>'Actividades y Cronograma'!AU9</f>
        <v>0</v>
      </c>
    </row>
    <row r="11" spans="1:97" ht="30" customHeight="1">
      <c r="A11" s="2" t="str">
        <f>'Actividades e Indicadores'!A16</f>
        <v>Sin Actividad</v>
      </c>
      <c r="B11" s="2">
        <f>'Actividades e Indicadores'!B16</f>
        <v>0</v>
      </c>
      <c r="C11" s="2">
        <f>'Actividades e Indicadores'!C16</f>
        <v>0</v>
      </c>
      <c r="D11" s="2">
        <f>'Actividades e Indicadores'!D16</f>
        <v>0</v>
      </c>
      <c r="E11" s="2">
        <f>'Actividades e Indicadores'!E16</f>
        <v>0</v>
      </c>
      <c r="F11" s="2">
        <f>'Actividades e Indicadores'!F16</f>
        <v>0</v>
      </c>
      <c r="G11" s="2">
        <f>'Actividades e Indicadores'!G16</f>
        <v>0</v>
      </c>
      <c r="H11" s="2">
        <f>'Actividades e Indicadores'!H16</f>
        <v>0</v>
      </c>
      <c r="I11" s="2">
        <f>'Actividades e Indicadores'!I16</f>
        <v>0</v>
      </c>
      <c r="J11" s="2">
        <f>'Actividades e Indicadores'!J16</f>
        <v>0</v>
      </c>
      <c r="K11" s="2">
        <f>'Actividades e Indicadores'!K16</f>
        <v>0</v>
      </c>
      <c r="L11" s="2">
        <f>'Actividades e Indicadores'!L16</f>
        <v>0</v>
      </c>
      <c r="M11" s="2">
        <f>'Actividades e Indicadores'!M16</f>
        <v>0</v>
      </c>
      <c r="N11" s="2">
        <f>'Actividades e Indicadores'!N16</f>
        <v>0</v>
      </c>
      <c r="O11" s="2">
        <f>'Actividades e Indicadores'!O16</f>
        <v>0</v>
      </c>
      <c r="P11" s="2">
        <f>'Actividades e Indicadores'!P16</f>
        <v>0</v>
      </c>
      <c r="Q11" s="2">
        <f>'Actividades e Indicadores'!Q16</f>
        <v>0</v>
      </c>
      <c r="R11" s="2">
        <f>'Actividades e Indicadores'!R16</f>
        <v>0</v>
      </c>
      <c r="S11" s="2">
        <f>'Actividades e Indicadores'!S16</f>
        <v>0</v>
      </c>
      <c r="T11" s="2">
        <f>'Actividades e Indicadores'!T16</f>
        <v>0</v>
      </c>
      <c r="U11" s="2">
        <f>'Actividades e Indicadores'!U16</f>
        <v>0</v>
      </c>
      <c r="V11" s="2">
        <f>'Actividades e Indicadores'!V16</f>
        <v>0</v>
      </c>
      <c r="W11" s="129" t="str">
        <f t="shared" si="2"/>
        <v>No</v>
      </c>
      <c r="X11" s="129" t="str">
        <f t="shared" si="3"/>
        <v>No</v>
      </c>
      <c r="Y11" s="129" t="str">
        <f t="shared" si="4"/>
        <v>No</v>
      </c>
      <c r="Z11" s="129" t="str">
        <f t="shared" si="5"/>
        <v>No</v>
      </c>
      <c r="AA11" s="129" t="str">
        <f t="shared" si="6"/>
        <v>No</v>
      </c>
      <c r="AB11" s="129" t="str">
        <f t="shared" si="7"/>
        <v>No</v>
      </c>
      <c r="AC11" s="129" t="str">
        <f t="shared" si="8"/>
        <v>No</v>
      </c>
      <c r="AD11" s="129" t="str">
        <f t="shared" si="9"/>
        <v>No</v>
      </c>
      <c r="AE11" s="129" t="str">
        <f t="shared" si="10"/>
        <v>No</v>
      </c>
      <c r="AF11" s="129" t="str">
        <f t="shared" si="11"/>
        <v>No</v>
      </c>
      <c r="AG11" s="129" t="str">
        <f t="shared" si="12"/>
        <v>No</v>
      </c>
      <c r="AH11" s="129" t="str">
        <f t="shared" si="13"/>
        <v>No</v>
      </c>
      <c r="AI11" s="129" t="str">
        <f t="shared" si="14"/>
        <v>No</v>
      </c>
      <c r="AJ11" s="129" t="str">
        <f t="shared" si="15"/>
        <v>No</v>
      </c>
      <c r="AK11" s="129" t="str">
        <f t="shared" si="16"/>
        <v>No</v>
      </c>
      <c r="AL11" s="129" t="str">
        <f t="shared" si="17"/>
        <v>No</v>
      </c>
      <c r="AM11" s="129" t="str">
        <f t="shared" si="18"/>
        <v>No</v>
      </c>
      <c r="AN11" s="129" t="str">
        <f t="shared" si="19"/>
        <v>No</v>
      </c>
      <c r="AO11" s="130">
        <f>'Actividades e Indicadores'!W16</f>
        <v>0</v>
      </c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2">
        <f>'Actividades e Indicadores'!X16</f>
        <v>0</v>
      </c>
      <c r="BC11" s="2">
        <f>'Actividades e Indicadores'!Y16</f>
        <v>0</v>
      </c>
      <c r="BD11" s="2">
        <f>'Actividades e Indicadores'!Z16</f>
        <v>0</v>
      </c>
      <c r="BF11" s="96" t="str">
        <f t="shared" si="1"/>
        <v>Sin Actividad</v>
      </c>
      <c r="BG11" s="2">
        <f t="shared" si="20"/>
        <v>0</v>
      </c>
      <c r="BH11" s="2">
        <f t="shared" si="21"/>
        <v>0</v>
      </c>
      <c r="BI11" s="2">
        <f t="shared" si="22"/>
        <v>0</v>
      </c>
      <c r="BJ11" s="2">
        <f t="shared" si="23"/>
        <v>0</v>
      </c>
      <c r="BK11" s="2">
        <f t="shared" si="24"/>
        <v>0</v>
      </c>
      <c r="BL11" s="2">
        <f t="shared" si="25"/>
        <v>0</v>
      </c>
      <c r="BM11" s="2">
        <f t="shared" si="26"/>
        <v>0</v>
      </c>
      <c r="BN11" s="2">
        <f t="shared" si="27"/>
        <v>0</v>
      </c>
      <c r="BO11" s="2">
        <f t="shared" si="28"/>
        <v>0</v>
      </c>
      <c r="BP11" s="2">
        <f t="shared" si="29"/>
        <v>0</v>
      </c>
      <c r="BQ11" s="2">
        <f t="shared" si="30"/>
        <v>0</v>
      </c>
      <c r="BR11" s="2">
        <f t="shared" si="31"/>
        <v>0</v>
      </c>
      <c r="BS11" s="2">
        <f t="shared" si="32"/>
        <v>0</v>
      </c>
      <c r="BT11" s="2">
        <f t="shared" si="33"/>
        <v>0</v>
      </c>
      <c r="BU11" s="2">
        <f t="shared" si="34"/>
        <v>0</v>
      </c>
      <c r="BV11" s="2">
        <f t="shared" si="35"/>
        <v>0</v>
      </c>
      <c r="BW11" s="2">
        <f t="shared" si="36"/>
        <v>0</v>
      </c>
      <c r="BX11" s="2">
        <f t="shared" si="37"/>
        <v>0</v>
      </c>
      <c r="CA11" t="str">
        <f>'Actividades y Cronograma'!AC10</f>
        <v>Sin Actividad</v>
      </c>
      <c r="CB11">
        <f>'Actividades y Cronograma'!AD10</f>
        <v>0</v>
      </c>
      <c r="CC11">
        <f>'Actividades y Cronograma'!AE10</f>
        <v>0</v>
      </c>
      <c r="CD11">
        <f>'Actividades y Cronograma'!AF10</f>
        <v>0</v>
      </c>
      <c r="CE11">
        <f>'Actividades y Cronograma'!AG10</f>
        <v>0</v>
      </c>
      <c r="CF11">
        <f>'Actividades y Cronograma'!AH10</f>
        <v>0</v>
      </c>
      <c r="CG11">
        <f>'Actividades y Cronograma'!AI10</f>
        <v>0</v>
      </c>
      <c r="CH11">
        <f>'Actividades y Cronograma'!AJ10</f>
        <v>0</v>
      </c>
      <c r="CI11">
        <f>'Actividades y Cronograma'!AK10</f>
        <v>0</v>
      </c>
      <c r="CJ11">
        <f>'Actividades y Cronograma'!AL10</f>
        <v>0</v>
      </c>
      <c r="CK11">
        <f>'Actividades y Cronograma'!AM10</f>
        <v>0</v>
      </c>
      <c r="CL11">
        <f>'Actividades y Cronograma'!AN10</f>
        <v>0</v>
      </c>
      <c r="CM11">
        <f>'Actividades y Cronograma'!AO10</f>
        <v>0</v>
      </c>
      <c r="CN11">
        <f>'Actividades y Cronograma'!AP10</f>
        <v>0</v>
      </c>
      <c r="CO11">
        <f>'Actividades y Cronograma'!AQ10</f>
        <v>0</v>
      </c>
      <c r="CP11">
        <f>'Actividades y Cronograma'!AR10</f>
        <v>0</v>
      </c>
      <c r="CQ11">
        <f>'Actividades y Cronograma'!AS10</f>
        <v>0</v>
      </c>
      <c r="CR11">
        <f>'Actividades y Cronograma'!AT10</f>
        <v>0</v>
      </c>
      <c r="CS11">
        <f>'Actividades y Cronograma'!AU10</f>
        <v>0</v>
      </c>
    </row>
    <row r="12" spans="1:97" ht="30" customHeight="1">
      <c r="A12" s="2" t="str">
        <f>'Actividades e Indicadores'!A17</f>
        <v>Sin Actividad</v>
      </c>
      <c r="B12" s="2">
        <f>'Actividades e Indicadores'!B17</f>
        <v>0</v>
      </c>
      <c r="C12" s="2">
        <f>'Actividades e Indicadores'!C17</f>
        <v>0</v>
      </c>
      <c r="D12" s="2">
        <f>'Actividades e Indicadores'!D17</f>
        <v>0</v>
      </c>
      <c r="E12" s="2">
        <f>'Actividades e Indicadores'!E17</f>
        <v>0</v>
      </c>
      <c r="F12" s="2">
        <f>'Actividades e Indicadores'!F17</f>
        <v>0</v>
      </c>
      <c r="G12" s="2">
        <f>'Actividades e Indicadores'!G17</f>
        <v>0</v>
      </c>
      <c r="H12" s="2">
        <f>'Actividades e Indicadores'!H17</f>
        <v>0</v>
      </c>
      <c r="I12" s="2">
        <f>'Actividades e Indicadores'!I17</f>
        <v>0</v>
      </c>
      <c r="J12" s="2">
        <f>'Actividades e Indicadores'!J17</f>
        <v>0</v>
      </c>
      <c r="K12" s="2">
        <f>'Actividades e Indicadores'!K17</f>
        <v>0</v>
      </c>
      <c r="L12" s="2">
        <f>'Actividades e Indicadores'!L17</f>
        <v>0</v>
      </c>
      <c r="M12" s="2">
        <f>'Actividades e Indicadores'!M17</f>
        <v>0</v>
      </c>
      <c r="N12" s="2">
        <f>'Actividades e Indicadores'!N17</f>
        <v>0</v>
      </c>
      <c r="O12" s="2">
        <f>'Actividades e Indicadores'!O17</f>
        <v>0</v>
      </c>
      <c r="P12" s="2">
        <f>'Actividades e Indicadores'!P17</f>
        <v>0</v>
      </c>
      <c r="Q12" s="2">
        <f>'Actividades e Indicadores'!Q17</f>
        <v>0</v>
      </c>
      <c r="R12" s="2">
        <f>'Actividades e Indicadores'!R17</f>
        <v>0</v>
      </c>
      <c r="S12" s="2">
        <f>'Actividades e Indicadores'!S17</f>
        <v>0</v>
      </c>
      <c r="T12" s="2">
        <f>'Actividades e Indicadores'!T17</f>
        <v>0</v>
      </c>
      <c r="U12" s="2">
        <f>'Actividades e Indicadores'!U17</f>
        <v>0</v>
      </c>
      <c r="V12" s="2">
        <f>'Actividades e Indicadores'!V17</f>
        <v>0</v>
      </c>
      <c r="W12" s="129" t="str">
        <f t="shared" si="2"/>
        <v>No</v>
      </c>
      <c r="X12" s="129" t="str">
        <f t="shared" si="3"/>
        <v>No</v>
      </c>
      <c r="Y12" s="129" t="str">
        <f t="shared" si="4"/>
        <v>No</v>
      </c>
      <c r="Z12" s="129" t="str">
        <f t="shared" si="5"/>
        <v>No</v>
      </c>
      <c r="AA12" s="129" t="str">
        <f t="shared" si="6"/>
        <v>No</v>
      </c>
      <c r="AB12" s="129" t="str">
        <f t="shared" si="7"/>
        <v>No</v>
      </c>
      <c r="AC12" s="129" t="str">
        <f t="shared" si="8"/>
        <v>No</v>
      </c>
      <c r="AD12" s="129" t="str">
        <f t="shared" si="9"/>
        <v>No</v>
      </c>
      <c r="AE12" s="129" t="str">
        <f t="shared" si="10"/>
        <v>No</v>
      </c>
      <c r="AF12" s="129" t="str">
        <f t="shared" si="11"/>
        <v>No</v>
      </c>
      <c r="AG12" s="129" t="str">
        <f t="shared" si="12"/>
        <v>No</v>
      </c>
      <c r="AH12" s="129" t="str">
        <f t="shared" si="13"/>
        <v>No</v>
      </c>
      <c r="AI12" s="129" t="str">
        <f t="shared" si="14"/>
        <v>No</v>
      </c>
      <c r="AJ12" s="129" t="str">
        <f t="shared" si="15"/>
        <v>No</v>
      </c>
      <c r="AK12" s="129" t="str">
        <f t="shared" si="16"/>
        <v>No</v>
      </c>
      <c r="AL12" s="129" t="str">
        <f t="shared" si="17"/>
        <v>No</v>
      </c>
      <c r="AM12" s="129" t="str">
        <f t="shared" si="18"/>
        <v>No</v>
      </c>
      <c r="AN12" s="129" t="str">
        <f t="shared" si="19"/>
        <v>No</v>
      </c>
      <c r="AO12" s="130">
        <f>'Actividades e Indicadores'!W17</f>
        <v>0</v>
      </c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2">
        <f>'Actividades e Indicadores'!X17</f>
        <v>0</v>
      </c>
      <c r="BC12" s="2">
        <f>'Actividades e Indicadores'!Y17</f>
        <v>0</v>
      </c>
      <c r="BD12" s="2">
        <f>'Actividades e Indicadores'!Z17</f>
        <v>0</v>
      </c>
      <c r="BF12" s="96" t="str">
        <f t="shared" si="1"/>
        <v>Sin Actividad</v>
      </c>
      <c r="BG12" s="2">
        <f t="shared" si="20"/>
        <v>0</v>
      </c>
      <c r="BH12" s="2">
        <f t="shared" si="21"/>
        <v>0</v>
      </c>
      <c r="BI12" s="2">
        <f t="shared" si="22"/>
        <v>0</v>
      </c>
      <c r="BJ12" s="2">
        <f t="shared" si="23"/>
        <v>0</v>
      </c>
      <c r="BK12" s="2">
        <f t="shared" si="24"/>
        <v>0</v>
      </c>
      <c r="BL12" s="2">
        <f t="shared" si="25"/>
        <v>0</v>
      </c>
      <c r="BM12" s="2">
        <f t="shared" si="26"/>
        <v>0</v>
      </c>
      <c r="BN12" s="2">
        <f t="shared" si="27"/>
        <v>0</v>
      </c>
      <c r="BO12" s="2">
        <f t="shared" si="28"/>
        <v>0</v>
      </c>
      <c r="BP12" s="2">
        <f t="shared" si="29"/>
        <v>0</v>
      </c>
      <c r="BQ12" s="2">
        <f t="shared" si="30"/>
        <v>0</v>
      </c>
      <c r="BR12" s="2">
        <f t="shared" si="31"/>
        <v>0</v>
      </c>
      <c r="BS12" s="2">
        <f t="shared" si="32"/>
        <v>0</v>
      </c>
      <c r="BT12" s="2">
        <f t="shared" si="33"/>
        <v>0</v>
      </c>
      <c r="BU12" s="2">
        <f t="shared" si="34"/>
        <v>0</v>
      </c>
      <c r="BV12" s="2">
        <f t="shared" si="35"/>
        <v>0</v>
      </c>
      <c r="BW12" s="2">
        <f t="shared" si="36"/>
        <v>0</v>
      </c>
      <c r="BX12" s="2">
        <f t="shared" si="37"/>
        <v>0</v>
      </c>
      <c r="CA12" t="str">
        <f>'Actividades y Cronograma'!AC11</f>
        <v>Sin Actividad</v>
      </c>
      <c r="CB12">
        <f>'Actividades y Cronograma'!AD11</f>
        <v>0</v>
      </c>
      <c r="CC12">
        <f>'Actividades y Cronograma'!AE11</f>
        <v>0</v>
      </c>
      <c r="CD12">
        <f>'Actividades y Cronograma'!AF11</f>
        <v>0</v>
      </c>
      <c r="CE12">
        <f>'Actividades y Cronograma'!AG11</f>
        <v>0</v>
      </c>
      <c r="CF12">
        <f>'Actividades y Cronograma'!AH11</f>
        <v>0</v>
      </c>
      <c r="CG12">
        <f>'Actividades y Cronograma'!AI11</f>
        <v>0</v>
      </c>
      <c r="CH12">
        <f>'Actividades y Cronograma'!AJ11</f>
        <v>0</v>
      </c>
      <c r="CI12">
        <f>'Actividades y Cronograma'!AK11</f>
        <v>0</v>
      </c>
      <c r="CJ12">
        <f>'Actividades y Cronograma'!AL11</f>
        <v>0</v>
      </c>
      <c r="CK12">
        <f>'Actividades y Cronograma'!AM11</f>
        <v>0</v>
      </c>
      <c r="CL12">
        <f>'Actividades y Cronograma'!AN11</f>
        <v>0</v>
      </c>
      <c r="CM12">
        <f>'Actividades y Cronograma'!AO11</f>
        <v>0</v>
      </c>
      <c r="CN12">
        <f>'Actividades y Cronograma'!AP11</f>
        <v>0</v>
      </c>
      <c r="CO12">
        <f>'Actividades y Cronograma'!AQ11</f>
        <v>0</v>
      </c>
      <c r="CP12">
        <f>'Actividades y Cronograma'!AR11</f>
        <v>0</v>
      </c>
      <c r="CQ12">
        <f>'Actividades y Cronograma'!AS11</f>
        <v>0</v>
      </c>
      <c r="CR12">
        <f>'Actividades y Cronograma'!AT11</f>
        <v>0</v>
      </c>
      <c r="CS12">
        <f>'Actividades y Cronograma'!AU11</f>
        <v>0</v>
      </c>
    </row>
    <row r="13" spans="1:97" ht="30" customHeight="1">
      <c r="A13" s="2" t="str">
        <f>'Actividades e Indicadores'!A18</f>
        <v>Sin Actividad</v>
      </c>
      <c r="B13" s="2">
        <f>'Actividades e Indicadores'!B18</f>
        <v>0</v>
      </c>
      <c r="C13" s="2">
        <f>'Actividades e Indicadores'!C18</f>
        <v>0</v>
      </c>
      <c r="D13" s="2">
        <f>'Actividades e Indicadores'!D18</f>
        <v>0</v>
      </c>
      <c r="E13" s="2">
        <f>'Actividades e Indicadores'!E18</f>
        <v>0</v>
      </c>
      <c r="F13" s="2">
        <f>'Actividades e Indicadores'!F18</f>
        <v>0</v>
      </c>
      <c r="G13" s="2">
        <f>'Actividades e Indicadores'!G18</f>
        <v>0</v>
      </c>
      <c r="H13" s="2">
        <f>'Actividades e Indicadores'!H18</f>
        <v>0</v>
      </c>
      <c r="I13" s="2">
        <f>'Actividades e Indicadores'!I18</f>
        <v>0</v>
      </c>
      <c r="J13" s="2">
        <f>'Actividades e Indicadores'!J18</f>
        <v>0</v>
      </c>
      <c r="K13" s="2">
        <f>'Actividades e Indicadores'!K18</f>
        <v>0</v>
      </c>
      <c r="L13" s="2">
        <f>'Actividades e Indicadores'!L18</f>
        <v>0</v>
      </c>
      <c r="M13" s="2">
        <f>'Actividades e Indicadores'!M18</f>
        <v>0</v>
      </c>
      <c r="N13" s="2">
        <f>'Actividades e Indicadores'!N18</f>
        <v>0</v>
      </c>
      <c r="O13" s="2">
        <f>'Actividades e Indicadores'!O18</f>
        <v>0</v>
      </c>
      <c r="P13" s="2">
        <f>'Actividades e Indicadores'!P18</f>
        <v>0</v>
      </c>
      <c r="Q13" s="2">
        <f>'Actividades e Indicadores'!Q18</f>
        <v>0</v>
      </c>
      <c r="R13" s="2">
        <f>'Actividades e Indicadores'!R18</f>
        <v>0</v>
      </c>
      <c r="S13" s="2">
        <f>'Actividades e Indicadores'!S18</f>
        <v>0</v>
      </c>
      <c r="T13" s="2">
        <f>'Actividades e Indicadores'!T18</f>
        <v>0</v>
      </c>
      <c r="U13" s="2">
        <f>'Actividades e Indicadores'!U18</f>
        <v>0</v>
      </c>
      <c r="V13" s="2">
        <f>'Actividades e Indicadores'!V18</f>
        <v>0</v>
      </c>
      <c r="W13" s="129" t="str">
        <f t="shared" si="2"/>
        <v>No</v>
      </c>
      <c r="X13" s="129" t="str">
        <f t="shared" si="3"/>
        <v>No</v>
      </c>
      <c r="Y13" s="129" t="str">
        <f t="shared" si="4"/>
        <v>No</v>
      </c>
      <c r="Z13" s="129" t="str">
        <f t="shared" si="5"/>
        <v>No</v>
      </c>
      <c r="AA13" s="129" t="str">
        <f t="shared" si="6"/>
        <v>No</v>
      </c>
      <c r="AB13" s="129" t="str">
        <f t="shared" si="7"/>
        <v>No</v>
      </c>
      <c r="AC13" s="129" t="str">
        <f t="shared" si="8"/>
        <v>No</v>
      </c>
      <c r="AD13" s="129" t="str">
        <f t="shared" si="9"/>
        <v>No</v>
      </c>
      <c r="AE13" s="129" t="str">
        <f t="shared" si="10"/>
        <v>No</v>
      </c>
      <c r="AF13" s="129" t="str">
        <f t="shared" si="11"/>
        <v>No</v>
      </c>
      <c r="AG13" s="129" t="str">
        <f t="shared" si="12"/>
        <v>No</v>
      </c>
      <c r="AH13" s="129" t="str">
        <f t="shared" si="13"/>
        <v>No</v>
      </c>
      <c r="AI13" s="129" t="str">
        <f t="shared" si="14"/>
        <v>No</v>
      </c>
      <c r="AJ13" s="129" t="str">
        <f t="shared" si="15"/>
        <v>No</v>
      </c>
      <c r="AK13" s="129" t="str">
        <f t="shared" si="16"/>
        <v>No</v>
      </c>
      <c r="AL13" s="129" t="str">
        <f t="shared" si="17"/>
        <v>No</v>
      </c>
      <c r="AM13" s="129" t="str">
        <f t="shared" si="18"/>
        <v>No</v>
      </c>
      <c r="AN13" s="129" t="str">
        <f t="shared" si="19"/>
        <v>No</v>
      </c>
      <c r="AO13" s="130">
        <f>'Actividades e Indicadores'!W18</f>
        <v>0</v>
      </c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2">
        <f>'Actividades e Indicadores'!X18</f>
        <v>0</v>
      </c>
      <c r="BC13" s="2">
        <f>'Actividades e Indicadores'!Y18</f>
        <v>0</v>
      </c>
      <c r="BD13" s="2">
        <f>'Actividades e Indicadores'!Z18</f>
        <v>0</v>
      </c>
      <c r="BF13" s="96" t="str">
        <f t="shared" si="1"/>
        <v>Sin Actividad</v>
      </c>
      <c r="BG13" s="2">
        <f t="shared" si="20"/>
        <v>0</v>
      </c>
      <c r="BH13" s="2">
        <f t="shared" si="21"/>
        <v>0</v>
      </c>
      <c r="BI13" s="2">
        <f t="shared" si="22"/>
        <v>0</v>
      </c>
      <c r="BJ13" s="2">
        <f t="shared" si="23"/>
        <v>0</v>
      </c>
      <c r="BK13" s="2">
        <f t="shared" si="24"/>
        <v>0</v>
      </c>
      <c r="BL13" s="2">
        <f t="shared" si="25"/>
        <v>0</v>
      </c>
      <c r="BM13" s="2">
        <f t="shared" si="26"/>
        <v>0</v>
      </c>
      <c r="BN13" s="2">
        <f t="shared" si="27"/>
        <v>0</v>
      </c>
      <c r="BO13" s="2">
        <f t="shared" si="28"/>
        <v>0</v>
      </c>
      <c r="BP13" s="2">
        <f t="shared" si="29"/>
        <v>0</v>
      </c>
      <c r="BQ13" s="2">
        <f t="shared" si="30"/>
        <v>0</v>
      </c>
      <c r="BR13" s="2">
        <f t="shared" si="31"/>
        <v>0</v>
      </c>
      <c r="BS13" s="2">
        <f t="shared" si="32"/>
        <v>0</v>
      </c>
      <c r="BT13" s="2">
        <f t="shared" si="33"/>
        <v>0</v>
      </c>
      <c r="BU13" s="2">
        <f t="shared" si="34"/>
        <v>0</v>
      </c>
      <c r="BV13" s="2">
        <f t="shared" si="35"/>
        <v>0</v>
      </c>
      <c r="BW13" s="2">
        <f t="shared" si="36"/>
        <v>0</v>
      </c>
      <c r="BX13" s="2">
        <f t="shared" si="37"/>
        <v>0</v>
      </c>
      <c r="CA13" t="str">
        <f>'Actividades y Cronograma'!AC12</f>
        <v>Sin Actividad</v>
      </c>
      <c r="CB13">
        <f>'Actividades y Cronograma'!AD12</f>
        <v>0</v>
      </c>
      <c r="CC13">
        <f>'Actividades y Cronograma'!AE12</f>
        <v>0</v>
      </c>
      <c r="CD13">
        <f>'Actividades y Cronograma'!AF12</f>
        <v>0</v>
      </c>
      <c r="CE13">
        <f>'Actividades y Cronograma'!AG12</f>
        <v>0</v>
      </c>
      <c r="CF13">
        <f>'Actividades y Cronograma'!AH12</f>
        <v>0</v>
      </c>
      <c r="CG13">
        <f>'Actividades y Cronograma'!AI12</f>
        <v>0</v>
      </c>
      <c r="CH13">
        <f>'Actividades y Cronograma'!AJ12</f>
        <v>0</v>
      </c>
      <c r="CI13">
        <f>'Actividades y Cronograma'!AK12</f>
        <v>0</v>
      </c>
      <c r="CJ13">
        <f>'Actividades y Cronograma'!AL12</f>
        <v>0</v>
      </c>
      <c r="CK13">
        <f>'Actividades y Cronograma'!AM12</f>
        <v>0</v>
      </c>
      <c r="CL13">
        <f>'Actividades y Cronograma'!AN12</f>
        <v>0</v>
      </c>
      <c r="CM13">
        <f>'Actividades y Cronograma'!AO12</f>
        <v>0</v>
      </c>
      <c r="CN13">
        <f>'Actividades y Cronograma'!AP12</f>
        <v>0</v>
      </c>
      <c r="CO13">
        <f>'Actividades y Cronograma'!AQ12</f>
        <v>0</v>
      </c>
      <c r="CP13">
        <f>'Actividades y Cronograma'!AR12</f>
        <v>0</v>
      </c>
      <c r="CQ13">
        <f>'Actividades y Cronograma'!AS12</f>
        <v>0</v>
      </c>
      <c r="CR13">
        <f>'Actividades y Cronograma'!AT12</f>
        <v>0</v>
      </c>
      <c r="CS13">
        <f>'Actividades y Cronograma'!AU12</f>
        <v>0</v>
      </c>
    </row>
    <row r="14" spans="1:97" ht="30" customHeight="1">
      <c r="A14" s="2" t="str">
        <f>'Actividades e Indicadores'!A19</f>
        <v>Sin Actividad</v>
      </c>
      <c r="B14" s="2">
        <f>'Actividades e Indicadores'!B19</f>
        <v>0</v>
      </c>
      <c r="C14" s="2">
        <f>'Actividades e Indicadores'!C19</f>
        <v>0</v>
      </c>
      <c r="D14" s="2">
        <f>'Actividades e Indicadores'!D19</f>
        <v>0</v>
      </c>
      <c r="E14" s="2">
        <f>'Actividades e Indicadores'!E19</f>
        <v>0</v>
      </c>
      <c r="F14" s="2">
        <f>'Actividades e Indicadores'!F19</f>
        <v>0</v>
      </c>
      <c r="G14" s="2">
        <f>'Actividades e Indicadores'!G19</f>
        <v>0</v>
      </c>
      <c r="H14" s="2">
        <f>'Actividades e Indicadores'!H19</f>
        <v>0</v>
      </c>
      <c r="I14" s="2">
        <f>'Actividades e Indicadores'!I19</f>
        <v>0</v>
      </c>
      <c r="J14" s="2">
        <f>'Actividades e Indicadores'!J19</f>
        <v>0</v>
      </c>
      <c r="K14" s="2">
        <f>'Actividades e Indicadores'!K19</f>
        <v>0</v>
      </c>
      <c r="L14" s="2">
        <f>'Actividades e Indicadores'!L19</f>
        <v>0</v>
      </c>
      <c r="M14" s="2">
        <f>'Actividades e Indicadores'!M19</f>
        <v>0</v>
      </c>
      <c r="N14" s="2">
        <f>'Actividades e Indicadores'!N19</f>
        <v>0</v>
      </c>
      <c r="O14" s="2">
        <f>'Actividades e Indicadores'!O19</f>
        <v>0</v>
      </c>
      <c r="P14" s="2">
        <f>'Actividades e Indicadores'!P19</f>
        <v>0</v>
      </c>
      <c r="Q14" s="2">
        <f>'Actividades e Indicadores'!Q19</f>
        <v>0</v>
      </c>
      <c r="R14" s="2">
        <f>'Actividades e Indicadores'!R19</f>
        <v>0</v>
      </c>
      <c r="S14" s="2">
        <f>'Actividades e Indicadores'!S19</f>
        <v>0</v>
      </c>
      <c r="T14" s="2">
        <f>'Actividades e Indicadores'!T19</f>
        <v>0</v>
      </c>
      <c r="U14" s="2">
        <f>'Actividades e Indicadores'!U19</f>
        <v>0</v>
      </c>
      <c r="V14" s="2">
        <f>'Actividades e Indicadores'!V19</f>
        <v>0</v>
      </c>
      <c r="W14" s="129" t="str">
        <f t="shared" si="2"/>
        <v>No</v>
      </c>
      <c r="X14" s="129" t="str">
        <f t="shared" si="3"/>
        <v>No</v>
      </c>
      <c r="Y14" s="129" t="str">
        <f t="shared" si="4"/>
        <v>No</v>
      </c>
      <c r="Z14" s="129" t="str">
        <f t="shared" si="5"/>
        <v>No</v>
      </c>
      <c r="AA14" s="129" t="str">
        <f t="shared" si="6"/>
        <v>No</v>
      </c>
      <c r="AB14" s="129" t="str">
        <f t="shared" si="7"/>
        <v>No</v>
      </c>
      <c r="AC14" s="129" t="str">
        <f t="shared" si="8"/>
        <v>No</v>
      </c>
      <c r="AD14" s="129" t="str">
        <f t="shared" si="9"/>
        <v>No</v>
      </c>
      <c r="AE14" s="129" t="str">
        <f t="shared" si="10"/>
        <v>No</v>
      </c>
      <c r="AF14" s="129" t="str">
        <f t="shared" si="11"/>
        <v>No</v>
      </c>
      <c r="AG14" s="129" t="str">
        <f t="shared" si="12"/>
        <v>No</v>
      </c>
      <c r="AH14" s="129" t="str">
        <f t="shared" si="13"/>
        <v>No</v>
      </c>
      <c r="AI14" s="129" t="str">
        <f t="shared" si="14"/>
        <v>No</v>
      </c>
      <c r="AJ14" s="129" t="str">
        <f t="shared" si="15"/>
        <v>No</v>
      </c>
      <c r="AK14" s="129" t="str">
        <f t="shared" si="16"/>
        <v>No</v>
      </c>
      <c r="AL14" s="129" t="str">
        <f t="shared" si="17"/>
        <v>No</v>
      </c>
      <c r="AM14" s="129" t="str">
        <f t="shared" si="18"/>
        <v>No</v>
      </c>
      <c r="AN14" s="129" t="str">
        <f t="shared" si="19"/>
        <v>No</v>
      </c>
      <c r="AO14" s="130">
        <f>'Actividades e Indicadores'!W19</f>
        <v>0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2">
        <f>'Actividades e Indicadores'!X19</f>
        <v>0</v>
      </c>
      <c r="BC14" s="2">
        <f>'Actividades e Indicadores'!Y19</f>
        <v>0</v>
      </c>
      <c r="BD14" s="2">
        <f>'Actividades e Indicadores'!Z19</f>
        <v>0</v>
      </c>
      <c r="BF14" s="96" t="str">
        <f t="shared" si="1"/>
        <v>Sin Actividad</v>
      </c>
      <c r="BG14" s="2">
        <f t="shared" si="20"/>
        <v>0</v>
      </c>
      <c r="BH14" s="2">
        <f t="shared" si="21"/>
        <v>0</v>
      </c>
      <c r="BI14" s="2">
        <f t="shared" si="22"/>
        <v>0</v>
      </c>
      <c r="BJ14" s="2">
        <f t="shared" si="23"/>
        <v>0</v>
      </c>
      <c r="BK14" s="2">
        <f t="shared" si="24"/>
        <v>0</v>
      </c>
      <c r="BL14" s="2">
        <f t="shared" si="25"/>
        <v>0</v>
      </c>
      <c r="BM14" s="2">
        <f t="shared" si="26"/>
        <v>0</v>
      </c>
      <c r="BN14" s="2">
        <f t="shared" si="27"/>
        <v>0</v>
      </c>
      <c r="BO14" s="2">
        <f t="shared" si="28"/>
        <v>0</v>
      </c>
      <c r="BP14" s="2">
        <f t="shared" si="29"/>
        <v>0</v>
      </c>
      <c r="BQ14" s="2">
        <f t="shared" si="30"/>
        <v>0</v>
      </c>
      <c r="BR14" s="2">
        <f t="shared" si="31"/>
        <v>0</v>
      </c>
      <c r="BS14" s="2">
        <f t="shared" si="32"/>
        <v>0</v>
      </c>
      <c r="BT14" s="2">
        <f t="shared" si="33"/>
        <v>0</v>
      </c>
      <c r="BU14" s="2">
        <f t="shared" si="34"/>
        <v>0</v>
      </c>
      <c r="BV14" s="2">
        <f t="shared" si="35"/>
        <v>0</v>
      </c>
      <c r="BW14" s="2">
        <f t="shared" si="36"/>
        <v>0</v>
      </c>
      <c r="BX14" s="2">
        <f t="shared" si="37"/>
        <v>0</v>
      </c>
      <c r="CA14" t="str">
        <f>'Actividades y Cronograma'!AC13</f>
        <v>Sin Actividad</v>
      </c>
      <c r="CB14">
        <f>'Actividades y Cronograma'!AD13</f>
        <v>0</v>
      </c>
      <c r="CC14">
        <f>'Actividades y Cronograma'!AE13</f>
        <v>0</v>
      </c>
      <c r="CD14">
        <f>'Actividades y Cronograma'!AF13</f>
        <v>0</v>
      </c>
      <c r="CE14">
        <f>'Actividades y Cronograma'!AG13</f>
        <v>0</v>
      </c>
      <c r="CF14">
        <f>'Actividades y Cronograma'!AH13</f>
        <v>0</v>
      </c>
      <c r="CG14">
        <f>'Actividades y Cronograma'!AI13</f>
        <v>0</v>
      </c>
      <c r="CH14">
        <f>'Actividades y Cronograma'!AJ13</f>
        <v>0</v>
      </c>
      <c r="CI14">
        <f>'Actividades y Cronograma'!AK13</f>
        <v>0</v>
      </c>
      <c r="CJ14">
        <f>'Actividades y Cronograma'!AL13</f>
        <v>0</v>
      </c>
      <c r="CK14">
        <f>'Actividades y Cronograma'!AM13</f>
        <v>0</v>
      </c>
      <c r="CL14">
        <f>'Actividades y Cronograma'!AN13</f>
        <v>0</v>
      </c>
      <c r="CM14">
        <f>'Actividades y Cronograma'!AO13</f>
        <v>0</v>
      </c>
      <c r="CN14">
        <f>'Actividades y Cronograma'!AP13</f>
        <v>0</v>
      </c>
      <c r="CO14">
        <f>'Actividades y Cronograma'!AQ13</f>
        <v>0</v>
      </c>
      <c r="CP14">
        <f>'Actividades y Cronograma'!AR13</f>
        <v>0</v>
      </c>
      <c r="CQ14">
        <f>'Actividades y Cronograma'!AS13</f>
        <v>0</v>
      </c>
      <c r="CR14">
        <f>'Actividades y Cronograma'!AT13</f>
        <v>0</v>
      </c>
      <c r="CS14">
        <f>'Actividades y Cronograma'!AU13</f>
        <v>0</v>
      </c>
    </row>
    <row r="15" spans="1:97" ht="30" customHeight="1">
      <c r="A15" s="2" t="str">
        <f>'Actividades e Indicadores'!A20</f>
        <v>Sin Actividad</v>
      </c>
      <c r="B15" s="2">
        <f>'Actividades e Indicadores'!B20</f>
        <v>0</v>
      </c>
      <c r="C15" s="2">
        <f>'Actividades e Indicadores'!C20</f>
        <v>0</v>
      </c>
      <c r="D15" s="2">
        <f>'Actividades e Indicadores'!D20</f>
        <v>0</v>
      </c>
      <c r="E15" s="2">
        <f>'Actividades e Indicadores'!E20</f>
        <v>0</v>
      </c>
      <c r="F15" s="2">
        <f>'Actividades e Indicadores'!F20</f>
        <v>0</v>
      </c>
      <c r="G15" s="2">
        <f>'Actividades e Indicadores'!G20</f>
        <v>0</v>
      </c>
      <c r="H15" s="2">
        <f>'Actividades e Indicadores'!H20</f>
        <v>0</v>
      </c>
      <c r="I15" s="2">
        <f>'Actividades e Indicadores'!I20</f>
        <v>0</v>
      </c>
      <c r="J15" s="2">
        <f>'Actividades e Indicadores'!J20</f>
        <v>0</v>
      </c>
      <c r="K15" s="2">
        <f>'Actividades e Indicadores'!K20</f>
        <v>0</v>
      </c>
      <c r="L15" s="2">
        <f>'Actividades e Indicadores'!L20</f>
        <v>0</v>
      </c>
      <c r="M15" s="2">
        <f>'Actividades e Indicadores'!M20</f>
        <v>0</v>
      </c>
      <c r="N15" s="2">
        <f>'Actividades e Indicadores'!N20</f>
        <v>0</v>
      </c>
      <c r="O15" s="2">
        <f>'Actividades e Indicadores'!O20</f>
        <v>0</v>
      </c>
      <c r="P15" s="2">
        <f>'Actividades e Indicadores'!P20</f>
        <v>0</v>
      </c>
      <c r="Q15" s="2">
        <f>'Actividades e Indicadores'!Q20</f>
        <v>0</v>
      </c>
      <c r="R15" s="2">
        <f>'Actividades e Indicadores'!R20</f>
        <v>0</v>
      </c>
      <c r="S15" s="2">
        <f>'Actividades e Indicadores'!S20</f>
        <v>0</v>
      </c>
      <c r="T15" s="2">
        <f>'Actividades e Indicadores'!T20</f>
        <v>0</v>
      </c>
      <c r="U15" s="2">
        <f>'Actividades e Indicadores'!U20</f>
        <v>0</v>
      </c>
      <c r="V15" s="2">
        <f>'Actividades e Indicadores'!V20</f>
        <v>0</v>
      </c>
      <c r="W15" s="129" t="str">
        <f t="shared" si="2"/>
        <v>No</v>
      </c>
      <c r="X15" s="129" t="str">
        <f t="shared" si="3"/>
        <v>No</v>
      </c>
      <c r="Y15" s="129" t="str">
        <f t="shared" si="4"/>
        <v>No</v>
      </c>
      <c r="Z15" s="129" t="str">
        <f t="shared" si="5"/>
        <v>No</v>
      </c>
      <c r="AA15" s="129" t="str">
        <f t="shared" si="6"/>
        <v>No</v>
      </c>
      <c r="AB15" s="129" t="str">
        <f t="shared" si="7"/>
        <v>No</v>
      </c>
      <c r="AC15" s="129" t="str">
        <f t="shared" si="8"/>
        <v>No</v>
      </c>
      <c r="AD15" s="129" t="str">
        <f t="shared" si="9"/>
        <v>No</v>
      </c>
      <c r="AE15" s="129" t="str">
        <f t="shared" si="10"/>
        <v>No</v>
      </c>
      <c r="AF15" s="129" t="str">
        <f t="shared" si="11"/>
        <v>No</v>
      </c>
      <c r="AG15" s="129" t="str">
        <f t="shared" si="12"/>
        <v>No</v>
      </c>
      <c r="AH15" s="129" t="str">
        <f t="shared" si="13"/>
        <v>No</v>
      </c>
      <c r="AI15" s="129" t="str">
        <f t="shared" si="14"/>
        <v>No</v>
      </c>
      <c r="AJ15" s="129" t="str">
        <f t="shared" si="15"/>
        <v>No</v>
      </c>
      <c r="AK15" s="129" t="str">
        <f t="shared" si="16"/>
        <v>No</v>
      </c>
      <c r="AL15" s="129" t="str">
        <f t="shared" si="17"/>
        <v>No</v>
      </c>
      <c r="AM15" s="129" t="str">
        <f t="shared" si="18"/>
        <v>No</v>
      </c>
      <c r="AN15" s="129" t="str">
        <f t="shared" si="19"/>
        <v>No</v>
      </c>
      <c r="AO15" s="130">
        <f>'Actividades e Indicadores'!W20</f>
        <v>0</v>
      </c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2">
        <f>'Actividades e Indicadores'!X20</f>
        <v>0</v>
      </c>
      <c r="BC15" s="2">
        <f>'Actividades e Indicadores'!Y20</f>
        <v>0</v>
      </c>
      <c r="BD15" s="2">
        <f>'Actividades e Indicadores'!Z20</f>
        <v>0</v>
      </c>
      <c r="BF15" s="96" t="str">
        <f t="shared" si="1"/>
        <v>Sin Actividad</v>
      </c>
      <c r="BG15" s="2">
        <f t="shared" si="20"/>
        <v>0</v>
      </c>
      <c r="BH15" s="2">
        <f t="shared" si="21"/>
        <v>0</v>
      </c>
      <c r="BI15" s="2">
        <f t="shared" si="22"/>
        <v>0</v>
      </c>
      <c r="BJ15" s="2">
        <f t="shared" si="23"/>
        <v>0</v>
      </c>
      <c r="BK15" s="2">
        <f t="shared" si="24"/>
        <v>0</v>
      </c>
      <c r="BL15" s="2">
        <f t="shared" si="25"/>
        <v>0</v>
      </c>
      <c r="BM15" s="2">
        <f t="shared" si="26"/>
        <v>0</v>
      </c>
      <c r="BN15" s="2">
        <f t="shared" si="27"/>
        <v>0</v>
      </c>
      <c r="BO15" s="2">
        <f t="shared" si="28"/>
        <v>0</v>
      </c>
      <c r="BP15" s="2">
        <f t="shared" si="29"/>
        <v>0</v>
      </c>
      <c r="BQ15" s="2">
        <f t="shared" si="30"/>
        <v>0</v>
      </c>
      <c r="BR15" s="2">
        <f t="shared" si="31"/>
        <v>0</v>
      </c>
      <c r="BS15" s="2">
        <f t="shared" si="32"/>
        <v>0</v>
      </c>
      <c r="BT15" s="2">
        <f t="shared" si="33"/>
        <v>0</v>
      </c>
      <c r="BU15" s="2">
        <f t="shared" si="34"/>
        <v>0</v>
      </c>
      <c r="BV15" s="2">
        <f t="shared" si="35"/>
        <v>0</v>
      </c>
      <c r="BW15" s="2">
        <f t="shared" si="36"/>
        <v>0</v>
      </c>
      <c r="BX15" s="2">
        <f t="shared" si="37"/>
        <v>0</v>
      </c>
      <c r="CA15" t="str">
        <f>'Actividades y Cronograma'!AC14</f>
        <v>Sin Actividad</v>
      </c>
      <c r="CB15">
        <f>'Actividades y Cronograma'!AD14</f>
        <v>0</v>
      </c>
      <c r="CC15">
        <f>'Actividades y Cronograma'!AE14</f>
        <v>0</v>
      </c>
      <c r="CD15">
        <f>'Actividades y Cronograma'!AF14</f>
        <v>0</v>
      </c>
      <c r="CE15">
        <f>'Actividades y Cronograma'!AG14</f>
        <v>0</v>
      </c>
      <c r="CF15">
        <f>'Actividades y Cronograma'!AH14</f>
        <v>0</v>
      </c>
      <c r="CG15">
        <f>'Actividades y Cronograma'!AI14</f>
        <v>0</v>
      </c>
      <c r="CH15">
        <f>'Actividades y Cronograma'!AJ14</f>
        <v>0</v>
      </c>
      <c r="CI15">
        <f>'Actividades y Cronograma'!AK14</f>
        <v>0</v>
      </c>
      <c r="CJ15">
        <f>'Actividades y Cronograma'!AL14</f>
        <v>0</v>
      </c>
      <c r="CK15">
        <f>'Actividades y Cronograma'!AM14</f>
        <v>0</v>
      </c>
      <c r="CL15">
        <f>'Actividades y Cronograma'!AN14</f>
        <v>0</v>
      </c>
      <c r="CM15">
        <f>'Actividades y Cronograma'!AO14</f>
        <v>0</v>
      </c>
      <c r="CN15">
        <f>'Actividades y Cronograma'!AP14</f>
        <v>0</v>
      </c>
      <c r="CO15">
        <f>'Actividades y Cronograma'!AQ14</f>
        <v>0</v>
      </c>
      <c r="CP15">
        <f>'Actividades y Cronograma'!AR14</f>
        <v>0</v>
      </c>
      <c r="CQ15">
        <f>'Actividades y Cronograma'!AS14</f>
        <v>0</v>
      </c>
      <c r="CR15">
        <f>'Actividades y Cronograma'!AT14</f>
        <v>0</v>
      </c>
      <c r="CS15">
        <f>'Actividades y Cronograma'!AU14</f>
        <v>0</v>
      </c>
    </row>
    <row r="16" spans="1:97" ht="30" customHeight="1">
      <c r="A16" s="2" t="str">
        <f>'Actividades e Indicadores'!A21</f>
        <v>Sin Actividad</v>
      </c>
      <c r="B16" s="2">
        <f>'Actividades e Indicadores'!B21</f>
        <v>0</v>
      </c>
      <c r="C16" s="2">
        <f>'Actividades e Indicadores'!C21</f>
        <v>0</v>
      </c>
      <c r="D16" s="2">
        <f>'Actividades e Indicadores'!D21</f>
        <v>0</v>
      </c>
      <c r="E16" s="2">
        <f>'Actividades e Indicadores'!E21</f>
        <v>0</v>
      </c>
      <c r="F16" s="2">
        <f>'Actividades e Indicadores'!F21</f>
        <v>0</v>
      </c>
      <c r="G16" s="2">
        <f>'Actividades e Indicadores'!G21</f>
        <v>0</v>
      </c>
      <c r="H16" s="2">
        <f>'Actividades e Indicadores'!H21</f>
        <v>0</v>
      </c>
      <c r="I16" s="2">
        <f>'Actividades e Indicadores'!I21</f>
        <v>0</v>
      </c>
      <c r="J16" s="2">
        <f>'Actividades e Indicadores'!J21</f>
        <v>0</v>
      </c>
      <c r="K16" s="2">
        <f>'Actividades e Indicadores'!K21</f>
        <v>0</v>
      </c>
      <c r="L16" s="2">
        <f>'Actividades e Indicadores'!L21</f>
        <v>0</v>
      </c>
      <c r="M16" s="2">
        <f>'Actividades e Indicadores'!M21</f>
        <v>0</v>
      </c>
      <c r="N16" s="2">
        <f>'Actividades e Indicadores'!N21</f>
        <v>0</v>
      </c>
      <c r="O16" s="2">
        <f>'Actividades e Indicadores'!O21</f>
        <v>0</v>
      </c>
      <c r="P16" s="2">
        <f>'Actividades e Indicadores'!P21</f>
        <v>0</v>
      </c>
      <c r="Q16" s="2">
        <f>'Actividades e Indicadores'!Q21</f>
        <v>0</v>
      </c>
      <c r="R16" s="2">
        <f>'Actividades e Indicadores'!R21</f>
        <v>0</v>
      </c>
      <c r="S16" s="2">
        <f>'Actividades e Indicadores'!S21</f>
        <v>0</v>
      </c>
      <c r="T16" s="2">
        <f>'Actividades e Indicadores'!T21</f>
        <v>0</v>
      </c>
      <c r="U16" s="2">
        <f>'Actividades e Indicadores'!U21</f>
        <v>0</v>
      </c>
      <c r="V16" s="2">
        <f>'Actividades e Indicadores'!V21</f>
        <v>0</v>
      </c>
      <c r="W16" s="129" t="str">
        <f t="shared" si="2"/>
        <v>No</v>
      </c>
      <c r="X16" s="129" t="str">
        <f t="shared" si="3"/>
        <v>No</v>
      </c>
      <c r="Y16" s="129" t="str">
        <f t="shared" si="4"/>
        <v>No</v>
      </c>
      <c r="Z16" s="129" t="str">
        <f t="shared" si="5"/>
        <v>No</v>
      </c>
      <c r="AA16" s="129" t="str">
        <f t="shared" si="6"/>
        <v>No</v>
      </c>
      <c r="AB16" s="129" t="str">
        <f t="shared" si="7"/>
        <v>No</v>
      </c>
      <c r="AC16" s="129" t="str">
        <f t="shared" si="8"/>
        <v>No</v>
      </c>
      <c r="AD16" s="129" t="str">
        <f t="shared" si="9"/>
        <v>No</v>
      </c>
      <c r="AE16" s="129" t="str">
        <f t="shared" si="10"/>
        <v>No</v>
      </c>
      <c r="AF16" s="129" t="str">
        <f t="shared" si="11"/>
        <v>No</v>
      </c>
      <c r="AG16" s="129" t="str">
        <f t="shared" si="12"/>
        <v>No</v>
      </c>
      <c r="AH16" s="129" t="str">
        <f t="shared" si="13"/>
        <v>No</v>
      </c>
      <c r="AI16" s="129" t="str">
        <f t="shared" si="14"/>
        <v>No</v>
      </c>
      <c r="AJ16" s="129" t="str">
        <f t="shared" si="15"/>
        <v>No</v>
      </c>
      <c r="AK16" s="129" t="str">
        <f t="shared" si="16"/>
        <v>No</v>
      </c>
      <c r="AL16" s="129" t="str">
        <f t="shared" si="17"/>
        <v>No</v>
      </c>
      <c r="AM16" s="129" t="str">
        <f t="shared" si="18"/>
        <v>No</v>
      </c>
      <c r="AN16" s="129" t="str">
        <f t="shared" si="19"/>
        <v>No</v>
      </c>
      <c r="AO16" s="130">
        <f>'Actividades e Indicadores'!W21</f>
        <v>0</v>
      </c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2">
        <f>'Actividades e Indicadores'!X21</f>
        <v>0</v>
      </c>
      <c r="BC16" s="2">
        <f>'Actividades e Indicadores'!Y21</f>
        <v>0</v>
      </c>
      <c r="BD16" s="2">
        <f>'Actividades e Indicadores'!Z21</f>
        <v>0</v>
      </c>
      <c r="BF16" s="96" t="str">
        <f t="shared" si="1"/>
        <v>Sin Actividad</v>
      </c>
      <c r="BG16" s="2">
        <f t="shared" si="20"/>
        <v>0</v>
      </c>
      <c r="BH16" s="2">
        <f t="shared" si="21"/>
        <v>0</v>
      </c>
      <c r="BI16" s="2">
        <f t="shared" si="22"/>
        <v>0</v>
      </c>
      <c r="BJ16" s="2">
        <f t="shared" si="23"/>
        <v>0</v>
      </c>
      <c r="BK16" s="2">
        <f t="shared" si="24"/>
        <v>0</v>
      </c>
      <c r="BL16" s="2">
        <f t="shared" si="25"/>
        <v>0</v>
      </c>
      <c r="BM16" s="2">
        <f t="shared" si="26"/>
        <v>0</v>
      </c>
      <c r="BN16" s="2">
        <f t="shared" si="27"/>
        <v>0</v>
      </c>
      <c r="BO16" s="2">
        <f t="shared" si="28"/>
        <v>0</v>
      </c>
      <c r="BP16" s="2">
        <f t="shared" si="29"/>
        <v>0</v>
      </c>
      <c r="BQ16" s="2">
        <f t="shared" si="30"/>
        <v>0</v>
      </c>
      <c r="BR16" s="2">
        <f t="shared" si="31"/>
        <v>0</v>
      </c>
      <c r="BS16" s="2">
        <f t="shared" si="32"/>
        <v>0</v>
      </c>
      <c r="BT16" s="2">
        <f t="shared" si="33"/>
        <v>0</v>
      </c>
      <c r="BU16" s="2">
        <f t="shared" si="34"/>
        <v>0</v>
      </c>
      <c r="BV16" s="2">
        <f t="shared" si="35"/>
        <v>0</v>
      </c>
      <c r="BW16" s="2">
        <f t="shared" si="36"/>
        <v>0</v>
      </c>
      <c r="BX16" s="2">
        <f t="shared" si="37"/>
        <v>0</v>
      </c>
      <c r="CA16" t="str">
        <f>'Actividades y Cronograma'!AC15</f>
        <v>Sin Actividad</v>
      </c>
      <c r="CB16">
        <f>'Actividades y Cronograma'!AD15</f>
        <v>0</v>
      </c>
      <c r="CC16">
        <f>'Actividades y Cronograma'!AE15</f>
        <v>0</v>
      </c>
      <c r="CD16">
        <f>'Actividades y Cronograma'!AF15</f>
        <v>0</v>
      </c>
      <c r="CE16">
        <f>'Actividades y Cronograma'!AG15</f>
        <v>0</v>
      </c>
      <c r="CF16">
        <f>'Actividades y Cronograma'!AH15</f>
        <v>0</v>
      </c>
      <c r="CG16">
        <f>'Actividades y Cronograma'!AI15</f>
        <v>0</v>
      </c>
      <c r="CH16">
        <f>'Actividades y Cronograma'!AJ15</f>
        <v>0</v>
      </c>
      <c r="CI16">
        <f>'Actividades y Cronograma'!AK15</f>
        <v>0</v>
      </c>
      <c r="CJ16">
        <f>'Actividades y Cronograma'!AL15</f>
        <v>0</v>
      </c>
      <c r="CK16">
        <f>'Actividades y Cronograma'!AM15</f>
        <v>0</v>
      </c>
      <c r="CL16">
        <f>'Actividades y Cronograma'!AN15</f>
        <v>0</v>
      </c>
      <c r="CM16">
        <f>'Actividades y Cronograma'!AO15</f>
        <v>0</v>
      </c>
      <c r="CN16">
        <f>'Actividades y Cronograma'!AP15</f>
        <v>0</v>
      </c>
      <c r="CO16">
        <f>'Actividades y Cronograma'!AQ15</f>
        <v>0</v>
      </c>
      <c r="CP16">
        <f>'Actividades y Cronograma'!AR15</f>
        <v>0</v>
      </c>
      <c r="CQ16">
        <f>'Actividades y Cronograma'!AS15</f>
        <v>0</v>
      </c>
      <c r="CR16">
        <f>'Actividades y Cronograma'!AT15</f>
        <v>0</v>
      </c>
      <c r="CS16">
        <f>'Actividades y Cronograma'!AU15</f>
        <v>0</v>
      </c>
    </row>
    <row r="17" spans="1:97" ht="30" customHeight="1">
      <c r="A17" s="2" t="str">
        <f>'Actividades e Indicadores'!A22</f>
        <v>Sin Actividad</v>
      </c>
      <c r="B17" s="2">
        <f>'Actividades e Indicadores'!B22</f>
        <v>0</v>
      </c>
      <c r="C17" s="2">
        <f>'Actividades e Indicadores'!C22</f>
        <v>0</v>
      </c>
      <c r="D17" s="2">
        <f>'Actividades e Indicadores'!D22</f>
        <v>0</v>
      </c>
      <c r="E17" s="2">
        <f>'Actividades e Indicadores'!E22</f>
        <v>0</v>
      </c>
      <c r="F17" s="2">
        <f>'Actividades e Indicadores'!F22</f>
        <v>0</v>
      </c>
      <c r="G17" s="2">
        <f>'Actividades e Indicadores'!G22</f>
        <v>0</v>
      </c>
      <c r="H17" s="2">
        <f>'Actividades e Indicadores'!H22</f>
        <v>0</v>
      </c>
      <c r="I17" s="2">
        <f>'Actividades e Indicadores'!I22</f>
        <v>0</v>
      </c>
      <c r="J17" s="2">
        <f>'Actividades e Indicadores'!J22</f>
        <v>0</v>
      </c>
      <c r="K17" s="2">
        <f>'Actividades e Indicadores'!K22</f>
        <v>0</v>
      </c>
      <c r="L17" s="2">
        <f>'Actividades e Indicadores'!L22</f>
        <v>0</v>
      </c>
      <c r="M17" s="2">
        <f>'Actividades e Indicadores'!M22</f>
        <v>0</v>
      </c>
      <c r="N17" s="2">
        <f>'Actividades e Indicadores'!N22</f>
        <v>0</v>
      </c>
      <c r="O17" s="2">
        <f>'Actividades e Indicadores'!O22</f>
        <v>0</v>
      </c>
      <c r="P17" s="2">
        <f>'Actividades e Indicadores'!P22</f>
        <v>0</v>
      </c>
      <c r="Q17" s="2">
        <f>'Actividades e Indicadores'!Q22</f>
        <v>0</v>
      </c>
      <c r="R17" s="2">
        <f>'Actividades e Indicadores'!R22</f>
        <v>0</v>
      </c>
      <c r="S17" s="2">
        <f>'Actividades e Indicadores'!S22</f>
        <v>0</v>
      </c>
      <c r="T17" s="2">
        <f>'Actividades e Indicadores'!T22</f>
        <v>0</v>
      </c>
      <c r="U17" s="2">
        <f>'Actividades e Indicadores'!U22</f>
        <v>0</v>
      </c>
      <c r="V17" s="2">
        <f>'Actividades e Indicadores'!V22</f>
        <v>0</v>
      </c>
      <c r="W17" s="129" t="str">
        <f t="shared" si="2"/>
        <v>No</v>
      </c>
      <c r="X17" s="129" t="str">
        <f t="shared" si="3"/>
        <v>No</v>
      </c>
      <c r="Y17" s="129" t="str">
        <f t="shared" si="4"/>
        <v>No</v>
      </c>
      <c r="Z17" s="129" t="str">
        <f t="shared" si="5"/>
        <v>No</v>
      </c>
      <c r="AA17" s="129" t="str">
        <f t="shared" si="6"/>
        <v>No</v>
      </c>
      <c r="AB17" s="129" t="str">
        <f t="shared" si="7"/>
        <v>No</v>
      </c>
      <c r="AC17" s="129" t="str">
        <f t="shared" si="8"/>
        <v>No</v>
      </c>
      <c r="AD17" s="129" t="str">
        <f t="shared" si="9"/>
        <v>No</v>
      </c>
      <c r="AE17" s="129" t="str">
        <f t="shared" si="10"/>
        <v>No</v>
      </c>
      <c r="AF17" s="129" t="str">
        <f t="shared" si="11"/>
        <v>No</v>
      </c>
      <c r="AG17" s="129" t="str">
        <f t="shared" si="12"/>
        <v>No</v>
      </c>
      <c r="AH17" s="129" t="str">
        <f t="shared" si="13"/>
        <v>No</v>
      </c>
      <c r="AI17" s="129" t="str">
        <f t="shared" si="14"/>
        <v>No</v>
      </c>
      <c r="AJ17" s="129" t="str">
        <f t="shared" si="15"/>
        <v>No</v>
      </c>
      <c r="AK17" s="129" t="str">
        <f t="shared" si="16"/>
        <v>No</v>
      </c>
      <c r="AL17" s="129" t="str">
        <f t="shared" si="17"/>
        <v>No</v>
      </c>
      <c r="AM17" s="129" t="str">
        <f t="shared" si="18"/>
        <v>No</v>
      </c>
      <c r="AN17" s="129" t="str">
        <f t="shared" si="19"/>
        <v>No</v>
      </c>
      <c r="AO17" s="130">
        <f>'Actividades e Indicadores'!W22</f>
        <v>0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2">
        <f>'Actividades e Indicadores'!X22</f>
        <v>0</v>
      </c>
      <c r="BC17" s="2">
        <f>'Actividades e Indicadores'!Y22</f>
        <v>0</v>
      </c>
      <c r="BD17" s="2">
        <f>'Actividades e Indicadores'!Z22</f>
        <v>0</v>
      </c>
      <c r="BF17" s="96" t="str">
        <f t="shared" si="1"/>
        <v>Sin Actividad</v>
      </c>
      <c r="BG17" s="2">
        <f t="shared" si="20"/>
        <v>0</v>
      </c>
      <c r="BH17" s="2">
        <f t="shared" si="21"/>
        <v>0</v>
      </c>
      <c r="BI17" s="2">
        <f t="shared" si="22"/>
        <v>0</v>
      </c>
      <c r="BJ17" s="2">
        <f t="shared" si="23"/>
        <v>0</v>
      </c>
      <c r="BK17" s="2">
        <f t="shared" si="24"/>
        <v>0</v>
      </c>
      <c r="BL17" s="2">
        <f t="shared" si="25"/>
        <v>0</v>
      </c>
      <c r="BM17" s="2">
        <f t="shared" si="26"/>
        <v>0</v>
      </c>
      <c r="BN17" s="2">
        <f t="shared" si="27"/>
        <v>0</v>
      </c>
      <c r="BO17" s="2">
        <f t="shared" si="28"/>
        <v>0</v>
      </c>
      <c r="BP17" s="2">
        <f t="shared" si="29"/>
        <v>0</v>
      </c>
      <c r="BQ17" s="2">
        <f t="shared" si="30"/>
        <v>0</v>
      </c>
      <c r="BR17" s="2">
        <f t="shared" si="31"/>
        <v>0</v>
      </c>
      <c r="BS17" s="2">
        <f t="shared" si="32"/>
        <v>0</v>
      </c>
      <c r="BT17" s="2">
        <f t="shared" si="33"/>
        <v>0</v>
      </c>
      <c r="BU17" s="2">
        <f t="shared" si="34"/>
        <v>0</v>
      </c>
      <c r="BV17" s="2">
        <f t="shared" si="35"/>
        <v>0</v>
      </c>
      <c r="BW17" s="2">
        <f t="shared" si="36"/>
        <v>0</v>
      </c>
      <c r="BX17" s="2">
        <f t="shared" si="37"/>
        <v>0</v>
      </c>
      <c r="CA17" t="str">
        <f>'Actividades y Cronograma'!AC16</f>
        <v>Sin Actividad</v>
      </c>
      <c r="CB17">
        <f>'Actividades y Cronograma'!AD16</f>
        <v>0</v>
      </c>
      <c r="CC17">
        <f>'Actividades y Cronograma'!AE16</f>
        <v>0</v>
      </c>
      <c r="CD17">
        <f>'Actividades y Cronograma'!AF16</f>
        <v>0</v>
      </c>
      <c r="CE17">
        <f>'Actividades y Cronograma'!AG16</f>
        <v>0</v>
      </c>
      <c r="CF17">
        <f>'Actividades y Cronograma'!AH16</f>
        <v>0</v>
      </c>
      <c r="CG17">
        <f>'Actividades y Cronograma'!AI16</f>
        <v>0</v>
      </c>
      <c r="CH17">
        <f>'Actividades y Cronograma'!AJ16</f>
        <v>0</v>
      </c>
      <c r="CI17">
        <f>'Actividades y Cronograma'!AK16</f>
        <v>0</v>
      </c>
      <c r="CJ17">
        <f>'Actividades y Cronograma'!AL16</f>
        <v>0</v>
      </c>
      <c r="CK17">
        <f>'Actividades y Cronograma'!AM16</f>
        <v>0</v>
      </c>
      <c r="CL17">
        <f>'Actividades y Cronograma'!AN16</f>
        <v>0</v>
      </c>
      <c r="CM17">
        <f>'Actividades y Cronograma'!AO16</f>
        <v>0</v>
      </c>
      <c r="CN17">
        <f>'Actividades y Cronograma'!AP16</f>
        <v>0</v>
      </c>
      <c r="CO17">
        <f>'Actividades y Cronograma'!AQ16</f>
        <v>0</v>
      </c>
      <c r="CP17">
        <f>'Actividades y Cronograma'!AR16</f>
        <v>0</v>
      </c>
      <c r="CQ17">
        <f>'Actividades y Cronograma'!AS16</f>
        <v>0</v>
      </c>
      <c r="CR17">
        <f>'Actividades y Cronograma'!AT16</f>
        <v>0</v>
      </c>
      <c r="CS17">
        <f>'Actividades y Cronograma'!AU16</f>
        <v>0</v>
      </c>
    </row>
    <row r="18" spans="1:97" ht="30" customHeight="1">
      <c r="A18" s="2" t="str">
        <f>'Actividades e Indicadores'!A23</f>
        <v>Sin Actividad</v>
      </c>
      <c r="B18" s="2">
        <f>'Actividades e Indicadores'!B23</f>
        <v>0</v>
      </c>
      <c r="C18" s="2">
        <f>'Actividades e Indicadores'!C23</f>
        <v>0</v>
      </c>
      <c r="D18" s="2">
        <f>'Actividades e Indicadores'!D23</f>
        <v>0</v>
      </c>
      <c r="E18" s="2">
        <f>'Actividades e Indicadores'!E23</f>
        <v>0</v>
      </c>
      <c r="F18" s="2">
        <f>'Actividades e Indicadores'!F23</f>
        <v>0</v>
      </c>
      <c r="G18" s="2">
        <f>'Actividades e Indicadores'!G23</f>
        <v>0</v>
      </c>
      <c r="H18" s="2">
        <f>'Actividades e Indicadores'!H23</f>
        <v>0</v>
      </c>
      <c r="I18" s="2">
        <f>'Actividades e Indicadores'!I23</f>
        <v>0</v>
      </c>
      <c r="J18" s="2">
        <f>'Actividades e Indicadores'!J23</f>
        <v>0</v>
      </c>
      <c r="K18" s="2">
        <f>'Actividades e Indicadores'!K23</f>
        <v>0</v>
      </c>
      <c r="L18" s="2">
        <f>'Actividades e Indicadores'!L23</f>
        <v>0</v>
      </c>
      <c r="M18" s="2">
        <f>'Actividades e Indicadores'!M23</f>
        <v>0</v>
      </c>
      <c r="N18" s="2">
        <f>'Actividades e Indicadores'!N23</f>
        <v>0</v>
      </c>
      <c r="O18" s="2">
        <f>'Actividades e Indicadores'!O23</f>
        <v>0</v>
      </c>
      <c r="P18" s="2">
        <f>'Actividades e Indicadores'!P23</f>
        <v>0</v>
      </c>
      <c r="Q18" s="2">
        <f>'Actividades e Indicadores'!Q23</f>
        <v>0</v>
      </c>
      <c r="R18" s="2">
        <f>'Actividades e Indicadores'!R23</f>
        <v>0</v>
      </c>
      <c r="S18" s="2">
        <f>'Actividades e Indicadores'!S23</f>
        <v>0</v>
      </c>
      <c r="T18" s="2">
        <f>'Actividades e Indicadores'!T23</f>
        <v>0</v>
      </c>
      <c r="U18" s="2">
        <f>'Actividades e Indicadores'!U23</f>
        <v>0</v>
      </c>
      <c r="V18" s="2">
        <f>'Actividades e Indicadores'!V23</f>
        <v>0</v>
      </c>
      <c r="W18" s="129" t="str">
        <f t="shared" si="2"/>
        <v>No</v>
      </c>
      <c r="X18" s="129" t="str">
        <f t="shared" si="3"/>
        <v>No</v>
      </c>
      <c r="Y18" s="129" t="str">
        <f t="shared" si="4"/>
        <v>No</v>
      </c>
      <c r="Z18" s="129" t="str">
        <f t="shared" si="5"/>
        <v>No</v>
      </c>
      <c r="AA18" s="129" t="str">
        <f t="shared" si="6"/>
        <v>No</v>
      </c>
      <c r="AB18" s="129" t="str">
        <f t="shared" si="7"/>
        <v>No</v>
      </c>
      <c r="AC18" s="129" t="str">
        <f t="shared" si="8"/>
        <v>No</v>
      </c>
      <c r="AD18" s="129" t="str">
        <f t="shared" si="9"/>
        <v>No</v>
      </c>
      <c r="AE18" s="129" t="str">
        <f t="shared" si="10"/>
        <v>No</v>
      </c>
      <c r="AF18" s="129" t="str">
        <f t="shared" si="11"/>
        <v>No</v>
      </c>
      <c r="AG18" s="129" t="str">
        <f t="shared" si="12"/>
        <v>No</v>
      </c>
      <c r="AH18" s="129" t="str">
        <f t="shared" si="13"/>
        <v>No</v>
      </c>
      <c r="AI18" s="129" t="str">
        <f t="shared" si="14"/>
        <v>No</v>
      </c>
      <c r="AJ18" s="129" t="str">
        <f t="shared" si="15"/>
        <v>No</v>
      </c>
      <c r="AK18" s="129" t="str">
        <f t="shared" si="16"/>
        <v>No</v>
      </c>
      <c r="AL18" s="129" t="str">
        <f t="shared" si="17"/>
        <v>No</v>
      </c>
      <c r="AM18" s="129" t="str">
        <f t="shared" si="18"/>
        <v>No</v>
      </c>
      <c r="AN18" s="129" t="str">
        <f t="shared" si="19"/>
        <v>No</v>
      </c>
      <c r="AO18" s="130">
        <f>'Actividades e Indicadores'!W23</f>
        <v>0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2">
        <f>'Actividades e Indicadores'!X23</f>
        <v>0</v>
      </c>
      <c r="BC18" s="2">
        <f>'Actividades e Indicadores'!Y23</f>
        <v>0</v>
      </c>
      <c r="BD18" s="2">
        <f>'Actividades e Indicadores'!Z23</f>
        <v>0</v>
      </c>
      <c r="BF18" s="96" t="str">
        <f t="shared" si="1"/>
        <v>Sin Actividad</v>
      </c>
      <c r="BG18" s="2">
        <f t="shared" si="20"/>
        <v>0</v>
      </c>
      <c r="BH18" s="2">
        <f t="shared" si="21"/>
        <v>0</v>
      </c>
      <c r="BI18" s="2">
        <f t="shared" si="22"/>
        <v>0</v>
      </c>
      <c r="BJ18" s="2">
        <f t="shared" si="23"/>
        <v>0</v>
      </c>
      <c r="BK18" s="2">
        <f t="shared" si="24"/>
        <v>0</v>
      </c>
      <c r="BL18" s="2">
        <f t="shared" si="25"/>
        <v>0</v>
      </c>
      <c r="BM18" s="2">
        <f t="shared" si="26"/>
        <v>0</v>
      </c>
      <c r="BN18" s="2">
        <f t="shared" si="27"/>
        <v>0</v>
      </c>
      <c r="BO18" s="2">
        <f t="shared" si="28"/>
        <v>0</v>
      </c>
      <c r="BP18" s="2">
        <f t="shared" si="29"/>
        <v>0</v>
      </c>
      <c r="BQ18" s="2">
        <f t="shared" si="30"/>
        <v>0</v>
      </c>
      <c r="BR18" s="2">
        <f t="shared" si="31"/>
        <v>0</v>
      </c>
      <c r="BS18" s="2">
        <f t="shared" si="32"/>
        <v>0</v>
      </c>
      <c r="BT18" s="2">
        <f t="shared" si="33"/>
        <v>0</v>
      </c>
      <c r="BU18" s="2">
        <f t="shared" si="34"/>
        <v>0</v>
      </c>
      <c r="BV18" s="2">
        <f t="shared" si="35"/>
        <v>0</v>
      </c>
      <c r="BW18" s="2">
        <f t="shared" si="36"/>
        <v>0</v>
      </c>
      <c r="BX18" s="2">
        <f t="shared" si="37"/>
        <v>0</v>
      </c>
      <c r="CA18" t="str">
        <f>'Actividades y Cronograma'!AC17</f>
        <v>Sin Actividad</v>
      </c>
      <c r="CB18">
        <f>'Actividades y Cronograma'!AD17</f>
        <v>0</v>
      </c>
      <c r="CC18">
        <f>'Actividades y Cronograma'!AE17</f>
        <v>0</v>
      </c>
      <c r="CD18">
        <f>'Actividades y Cronograma'!AF17</f>
        <v>0</v>
      </c>
      <c r="CE18">
        <f>'Actividades y Cronograma'!AG17</f>
        <v>0</v>
      </c>
      <c r="CF18">
        <f>'Actividades y Cronograma'!AH17</f>
        <v>0</v>
      </c>
      <c r="CG18">
        <f>'Actividades y Cronograma'!AI17</f>
        <v>0</v>
      </c>
      <c r="CH18">
        <f>'Actividades y Cronograma'!AJ17</f>
        <v>0</v>
      </c>
      <c r="CI18">
        <f>'Actividades y Cronograma'!AK17</f>
        <v>0</v>
      </c>
      <c r="CJ18">
        <f>'Actividades y Cronograma'!AL17</f>
        <v>0</v>
      </c>
      <c r="CK18">
        <f>'Actividades y Cronograma'!AM17</f>
        <v>0</v>
      </c>
      <c r="CL18">
        <f>'Actividades y Cronograma'!AN17</f>
        <v>0</v>
      </c>
      <c r="CM18">
        <f>'Actividades y Cronograma'!AO17</f>
        <v>0</v>
      </c>
      <c r="CN18">
        <f>'Actividades y Cronograma'!AP17</f>
        <v>0</v>
      </c>
      <c r="CO18">
        <f>'Actividades y Cronograma'!AQ17</f>
        <v>0</v>
      </c>
      <c r="CP18">
        <f>'Actividades y Cronograma'!AR17</f>
        <v>0</v>
      </c>
      <c r="CQ18">
        <f>'Actividades y Cronograma'!AS17</f>
        <v>0</v>
      </c>
      <c r="CR18">
        <f>'Actividades y Cronograma'!AT17</f>
        <v>0</v>
      </c>
      <c r="CS18">
        <f>'Actividades y Cronograma'!AU17</f>
        <v>0</v>
      </c>
    </row>
    <row r="19" spans="1:97" ht="30" customHeight="1">
      <c r="A19" s="2" t="str">
        <f>'Actividades e Indicadores'!A24</f>
        <v>Sin Actividad</v>
      </c>
      <c r="B19" s="2">
        <f>'Actividades e Indicadores'!B24</f>
        <v>0</v>
      </c>
      <c r="C19" s="2">
        <f>'Actividades e Indicadores'!C24</f>
        <v>0</v>
      </c>
      <c r="D19" s="2">
        <f>'Actividades e Indicadores'!D24</f>
        <v>0</v>
      </c>
      <c r="E19" s="2">
        <f>'Actividades e Indicadores'!E24</f>
        <v>0</v>
      </c>
      <c r="F19" s="2">
        <f>'Actividades e Indicadores'!F24</f>
        <v>0</v>
      </c>
      <c r="G19" s="2">
        <f>'Actividades e Indicadores'!G24</f>
        <v>0</v>
      </c>
      <c r="H19" s="2">
        <f>'Actividades e Indicadores'!H24</f>
        <v>0</v>
      </c>
      <c r="I19" s="2">
        <f>'Actividades e Indicadores'!I24</f>
        <v>0</v>
      </c>
      <c r="J19" s="2">
        <f>'Actividades e Indicadores'!J24</f>
        <v>0</v>
      </c>
      <c r="K19" s="2">
        <f>'Actividades e Indicadores'!K24</f>
        <v>0</v>
      </c>
      <c r="L19" s="2">
        <f>'Actividades e Indicadores'!L24</f>
        <v>0</v>
      </c>
      <c r="M19" s="2">
        <f>'Actividades e Indicadores'!M24</f>
        <v>0</v>
      </c>
      <c r="N19" s="2">
        <f>'Actividades e Indicadores'!N24</f>
        <v>0</v>
      </c>
      <c r="O19" s="2">
        <f>'Actividades e Indicadores'!O24</f>
        <v>0</v>
      </c>
      <c r="P19" s="2">
        <f>'Actividades e Indicadores'!P24</f>
        <v>0</v>
      </c>
      <c r="Q19" s="2">
        <f>'Actividades e Indicadores'!Q24</f>
        <v>0</v>
      </c>
      <c r="R19" s="2">
        <f>'Actividades e Indicadores'!R24</f>
        <v>0</v>
      </c>
      <c r="S19" s="2">
        <f>'Actividades e Indicadores'!S24</f>
        <v>0</v>
      </c>
      <c r="T19" s="2">
        <f>'Actividades e Indicadores'!T24</f>
        <v>0</v>
      </c>
      <c r="U19" s="2">
        <f>'Actividades e Indicadores'!U24</f>
        <v>0</v>
      </c>
      <c r="V19" s="2">
        <f>'Actividades e Indicadores'!V24</f>
        <v>0</v>
      </c>
      <c r="W19" s="129" t="str">
        <f t="shared" si="2"/>
        <v>No</v>
      </c>
      <c r="X19" s="129" t="str">
        <f t="shared" si="3"/>
        <v>No</v>
      </c>
      <c r="Y19" s="129" t="str">
        <f t="shared" si="4"/>
        <v>No</v>
      </c>
      <c r="Z19" s="129" t="str">
        <f t="shared" si="5"/>
        <v>No</v>
      </c>
      <c r="AA19" s="129" t="str">
        <f t="shared" si="6"/>
        <v>No</v>
      </c>
      <c r="AB19" s="129" t="str">
        <f t="shared" si="7"/>
        <v>No</v>
      </c>
      <c r="AC19" s="129" t="str">
        <f t="shared" si="8"/>
        <v>No</v>
      </c>
      <c r="AD19" s="129" t="str">
        <f t="shared" si="9"/>
        <v>No</v>
      </c>
      <c r="AE19" s="129" t="str">
        <f t="shared" si="10"/>
        <v>No</v>
      </c>
      <c r="AF19" s="129" t="str">
        <f t="shared" si="11"/>
        <v>No</v>
      </c>
      <c r="AG19" s="129" t="str">
        <f t="shared" si="12"/>
        <v>No</v>
      </c>
      <c r="AH19" s="129" t="str">
        <f t="shared" si="13"/>
        <v>No</v>
      </c>
      <c r="AI19" s="129" t="str">
        <f t="shared" si="14"/>
        <v>No</v>
      </c>
      <c r="AJ19" s="129" t="str">
        <f t="shared" si="15"/>
        <v>No</v>
      </c>
      <c r="AK19" s="129" t="str">
        <f t="shared" si="16"/>
        <v>No</v>
      </c>
      <c r="AL19" s="129" t="str">
        <f t="shared" si="17"/>
        <v>No</v>
      </c>
      <c r="AM19" s="129" t="str">
        <f t="shared" si="18"/>
        <v>No</v>
      </c>
      <c r="AN19" s="129" t="str">
        <f t="shared" si="19"/>
        <v>No</v>
      </c>
      <c r="AO19" s="130">
        <f>'Actividades e Indicadores'!W24</f>
        <v>0</v>
      </c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2">
        <f>'Actividades e Indicadores'!X24</f>
        <v>0</v>
      </c>
      <c r="BC19" s="2">
        <f>'Actividades e Indicadores'!Y24</f>
        <v>0</v>
      </c>
      <c r="BD19" s="2">
        <f>'Actividades e Indicadores'!Z24</f>
        <v>0</v>
      </c>
      <c r="BF19" s="96" t="str">
        <f t="shared" si="1"/>
        <v>Sin Actividad</v>
      </c>
      <c r="BG19" s="2">
        <f t="shared" si="20"/>
        <v>0</v>
      </c>
      <c r="BH19" s="2">
        <f t="shared" si="21"/>
        <v>0</v>
      </c>
      <c r="BI19" s="2">
        <f t="shared" si="22"/>
        <v>0</v>
      </c>
      <c r="BJ19" s="2">
        <f t="shared" si="23"/>
        <v>0</v>
      </c>
      <c r="BK19" s="2">
        <f t="shared" si="24"/>
        <v>0</v>
      </c>
      <c r="BL19" s="2">
        <f t="shared" si="25"/>
        <v>0</v>
      </c>
      <c r="BM19" s="2">
        <f t="shared" si="26"/>
        <v>0</v>
      </c>
      <c r="BN19" s="2">
        <f t="shared" si="27"/>
        <v>0</v>
      </c>
      <c r="BO19" s="2">
        <f t="shared" si="28"/>
        <v>0</v>
      </c>
      <c r="BP19" s="2">
        <f t="shared" si="29"/>
        <v>0</v>
      </c>
      <c r="BQ19" s="2">
        <f t="shared" si="30"/>
        <v>0</v>
      </c>
      <c r="BR19" s="2">
        <f t="shared" si="31"/>
        <v>0</v>
      </c>
      <c r="BS19" s="2">
        <f t="shared" si="32"/>
        <v>0</v>
      </c>
      <c r="BT19" s="2">
        <f t="shared" si="33"/>
        <v>0</v>
      </c>
      <c r="BU19" s="2">
        <f t="shared" si="34"/>
        <v>0</v>
      </c>
      <c r="BV19" s="2">
        <f t="shared" si="35"/>
        <v>0</v>
      </c>
      <c r="BW19" s="2">
        <f t="shared" si="36"/>
        <v>0</v>
      </c>
      <c r="BX19" s="2">
        <f t="shared" si="37"/>
        <v>0</v>
      </c>
      <c r="CA19" t="str">
        <f>'Actividades y Cronograma'!AC18</f>
        <v>Sin Actividad</v>
      </c>
      <c r="CB19">
        <f>'Actividades y Cronograma'!AD18</f>
        <v>0</v>
      </c>
      <c r="CC19">
        <f>'Actividades y Cronograma'!AE18</f>
        <v>0</v>
      </c>
      <c r="CD19">
        <f>'Actividades y Cronograma'!AF18</f>
        <v>0</v>
      </c>
      <c r="CE19">
        <f>'Actividades y Cronograma'!AG18</f>
        <v>0</v>
      </c>
      <c r="CF19">
        <f>'Actividades y Cronograma'!AH18</f>
        <v>0</v>
      </c>
      <c r="CG19">
        <f>'Actividades y Cronograma'!AI18</f>
        <v>0</v>
      </c>
      <c r="CH19">
        <f>'Actividades y Cronograma'!AJ18</f>
        <v>0</v>
      </c>
      <c r="CI19">
        <f>'Actividades y Cronograma'!AK18</f>
        <v>0</v>
      </c>
      <c r="CJ19">
        <f>'Actividades y Cronograma'!AL18</f>
        <v>0</v>
      </c>
      <c r="CK19">
        <f>'Actividades y Cronograma'!AM18</f>
        <v>0</v>
      </c>
      <c r="CL19">
        <f>'Actividades y Cronograma'!AN18</f>
        <v>0</v>
      </c>
      <c r="CM19">
        <f>'Actividades y Cronograma'!AO18</f>
        <v>0</v>
      </c>
      <c r="CN19">
        <f>'Actividades y Cronograma'!AP18</f>
        <v>0</v>
      </c>
      <c r="CO19">
        <f>'Actividades y Cronograma'!AQ18</f>
        <v>0</v>
      </c>
      <c r="CP19">
        <f>'Actividades y Cronograma'!AR18</f>
        <v>0</v>
      </c>
      <c r="CQ19">
        <f>'Actividades y Cronograma'!AS18</f>
        <v>0</v>
      </c>
      <c r="CR19">
        <f>'Actividades y Cronograma'!AT18</f>
        <v>0</v>
      </c>
      <c r="CS19">
        <f>'Actividades y Cronograma'!AU18</f>
        <v>0</v>
      </c>
    </row>
    <row r="20" spans="1:97" ht="30" customHeight="1">
      <c r="A20" s="2" t="str">
        <f>'Actividades e Indicadores'!A25</f>
        <v>Sin Actividad</v>
      </c>
      <c r="B20" s="2">
        <f>'Actividades e Indicadores'!B25</f>
        <v>0</v>
      </c>
      <c r="C20" s="2">
        <f>'Actividades e Indicadores'!C25</f>
        <v>0</v>
      </c>
      <c r="D20" s="2">
        <f>'Actividades e Indicadores'!D25</f>
        <v>0</v>
      </c>
      <c r="E20" s="2">
        <f>'Actividades e Indicadores'!E25</f>
        <v>0</v>
      </c>
      <c r="F20" s="2">
        <f>'Actividades e Indicadores'!F25</f>
        <v>0</v>
      </c>
      <c r="G20" s="2">
        <f>'Actividades e Indicadores'!G25</f>
        <v>0</v>
      </c>
      <c r="H20" s="2">
        <f>'Actividades e Indicadores'!H25</f>
        <v>0</v>
      </c>
      <c r="I20" s="2">
        <f>'Actividades e Indicadores'!I25</f>
        <v>0</v>
      </c>
      <c r="J20" s="2">
        <f>'Actividades e Indicadores'!J25</f>
        <v>0</v>
      </c>
      <c r="K20" s="2">
        <f>'Actividades e Indicadores'!K25</f>
        <v>0</v>
      </c>
      <c r="L20" s="2">
        <f>'Actividades e Indicadores'!L25</f>
        <v>0</v>
      </c>
      <c r="M20" s="2">
        <f>'Actividades e Indicadores'!M25</f>
        <v>0</v>
      </c>
      <c r="N20" s="2">
        <f>'Actividades e Indicadores'!N25</f>
        <v>0</v>
      </c>
      <c r="O20" s="2">
        <f>'Actividades e Indicadores'!O25</f>
        <v>0</v>
      </c>
      <c r="P20" s="2">
        <f>'Actividades e Indicadores'!P25</f>
        <v>0</v>
      </c>
      <c r="Q20" s="2">
        <f>'Actividades e Indicadores'!Q25</f>
        <v>0</v>
      </c>
      <c r="R20" s="2">
        <f>'Actividades e Indicadores'!R25</f>
        <v>0</v>
      </c>
      <c r="S20" s="2">
        <f>'Actividades e Indicadores'!S25</f>
        <v>0</v>
      </c>
      <c r="T20" s="2">
        <f>'Actividades e Indicadores'!T25</f>
        <v>0</v>
      </c>
      <c r="U20" s="2">
        <f>'Actividades e Indicadores'!U25</f>
        <v>0</v>
      </c>
      <c r="V20" s="2">
        <f>'Actividades e Indicadores'!V25</f>
        <v>0</v>
      </c>
      <c r="W20" s="129" t="str">
        <f t="shared" si="2"/>
        <v>No</v>
      </c>
      <c r="X20" s="129" t="str">
        <f t="shared" si="3"/>
        <v>No</v>
      </c>
      <c r="Y20" s="129" t="str">
        <f t="shared" si="4"/>
        <v>No</v>
      </c>
      <c r="Z20" s="129" t="str">
        <f t="shared" si="5"/>
        <v>No</v>
      </c>
      <c r="AA20" s="129" t="str">
        <f t="shared" si="6"/>
        <v>No</v>
      </c>
      <c r="AB20" s="129" t="str">
        <f t="shared" si="7"/>
        <v>No</v>
      </c>
      <c r="AC20" s="129" t="str">
        <f t="shared" si="8"/>
        <v>No</v>
      </c>
      <c r="AD20" s="129" t="str">
        <f t="shared" si="9"/>
        <v>No</v>
      </c>
      <c r="AE20" s="129" t="str">
        <f t="shared" si="10"/>
        <v>No</v>
      </c>
      <c r="AF20" s="129" t="str">
        <f t="shared" si="11"/>
        <v>No</v>
      </c>
      <c r="AG20" s="129" t="str">
        <f t="shared" si="12"/>
        <v>No</v>
      </c>
      <c r="AH20" s="129" t="str">
        <f t="shared" si="13"/>
        <v>No</v>
      </c>
      <c r="AI20" s="129" t="str">
        <f t="shared" si="14"/>
        <v>No</v>
      </c>
      <c r="AJ20" s="129" t="str">
        <f t="shared" si="15"/>
        <v>No</v>
      </c>
      <c r="AK20" s="129" t="str">
        <f t="shared" si="16"/>
        <v>No</v>
      </c>
      <c r="AL20" s="129" t="str">
        <f t="shared" si="17"/>
        <v>No</v>
      </c>
      <c r="AM20" s="129" t="str">
        <f t="shared" si="18"/>
        <v>No</v>
      </c>
      <c r="AN20" s="129" t="str">
        <f t="shared" si="19"/>
        <v>No</v>
      </c>
      <c r="AO20" s="130">
        <f>'Actividades e Indicadores'!W25</f>
        <v>0</v>
      </c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2">
        <f>'Actividades e Indicadores'!X25</f>
        <v>0</v>
      </c>
      <c r="BC20" s="2">
        <f>'Actividades e Indicadores'!Y25</f>
        <v>0</v>
      </c>
      <c r="BD20" s="2">
        <f>'Actividades e Indicadores'!Z25</f>
        <v>0</v>
      </c>
      <c r="BF20" s="96" t="str">
        <f t="shared" si="1"/>
        <v>Sin Actividad</v>
      </c>
      <c r="BG20" s="2">
        <f t="shared" si="20"/>
        <v>0</v>
      </c>
      <c r="BH20" s="2">
        <f t="shared" si="21"/>
        <v>0</v>
      </c>
      <c r="BI20" s="2">
        <f t="shared" si="22"/>
        <v>0</v>
      </c>
      <c r="BJ20" s="2">
        <f t="shared" si="23"/>
        <v>0</v>
      </c>
      <c r="BK20" s="2">
        <f t="shared" si="24"/>
        <v>0</v>
      </c>
      <c r="BL20" s="2">
        <f t="shared" si="25"/>
        <v>0</v>
      </c>
      <c r="BM20" s="2">
        <f t="shared" si="26"/>
        <v>0</v>
      </c>
      <c r="BN20" s="2">
        <f t="shared" si="27"/>
        <v>0</v>
      </c>
      <c r="BO20" s="2">
        <f t="shared" si="28"/>
        <v>0</v>
      </c>
      <c r="BP20" s="2">
        <f t="shared" si="29"/>
        <v>0</v>
      </c>
      <c r="BQ20" s="2">
        <f t="shared" si="30"/>
        <v>0</v>
      </c>
      <c r="BR20" s="2">
        <f t="shared" si="31"/>
        <v>0</v>
      </c>
      <c r="BS20" s="2">
        <f t="shared" si="32"/>
        <v>0</v>
      </c>
      <c r="BT20" s="2">
        <f t="shared" si="33"/>
        <v>0</v>
      </c>
      <c r="BU20" s="2">
        <f t="shared" si="34"/>
        <v>0</v>
      </c>
      <c r="BV20" s="2">
        <f t="shared" si="35"/>
        <v>0</v>
      </c>
      <c r="BW20" s="2">
        <f t="shared" si="36"/>
        <v>0</v>
      </c>
      <c r="BX20" s="2">
        <f t="shared" si="37"/>
        <v>0</v>
      </c>
      <c r="CA20" t="str">
        <f>'Actividades y Cronograma'!AC19</f>
        <v>Sin Actividad</v>
      </c>
      <c r="CB20">
        <f>'Actividades y Cronograma'!AD19</f>
        <v>0</v>
      </c>
      <c r="CC20">
        <f>'Actividades y Cronograma'!AE19</f>
        <v>0</v>
      </c>
      <c r="CD20">
        <f>'Actividades y Cronograma'!AF19</f>
        <v>0</v>
      </c>
      <c r="CE20">
        <f>'Actividades y Cronograma'!AG19</f>
        <v>0</v>
      </c>
      <c r="CF20">
        <f>'Actividades y Cronograma'!AH19</f>
        <v>0</v>
      </c>
      <c r="CG20">
        <f>'Actividades y Cronograma'!AI19</f>
        <v>0</v>
      </c>
      <c r="CH20">
        <f>'Actividades y Cronograma'!AJ19</f>
        <v>0</v>
      </c>
      <c r="CI20">
        <f>'Actividades y Cronograma'!AK19</f>
        <v>0</v>
      </c>
      <c r="CJ20">
        <f>'Actividades y Cronograma'!AL19</f>
        <v>0</v>
      </c>
      <c r="CK20">
        <f>'Actividades y Cronograma'!AM19</f>
        <v>0</v>
      </c>
      <c r="CL20">
        <f>'Actividades y Cronograma'!AN19</f>
        <v>0</v>
      </c>
      <c r="CM20">
        <f>'Actividades y Cronograma'!AO19</f>
        <v>0</v>
      </c>
      <c r="CN20">
        <f>'Actividades y Cronograma'!AP19</f>
        <v>0</v>
      </c>
      <c r="CO20">
        <f>'Actividades y Cronograma'!AQ19</f>
        <v>0</v>
      </c>
      <c r="CP20">
        <f>'Actividades y Cronograma'!AR19</f>
        <v>0</v>
      </c>
      <c r="CQ20">
        <f>'Actividades y Cronograma'!AS19</f>
        <v>0</v>
      </c>
      <c r="CR20">
        <f>'Actividades y Cronograma'!AT19</f>
        <v>0</v>
      </c>
      <c r="CS20">
        <f>'Actividades y Cronograma'!AU19</f>
        <v>0</v>
      </c>
    </row>
    <row r="21" spans="1:97" ht="30" customHeight="1">
      <c r="A21" s="2" t="str">
        <f>'Actividades e Indicadores'!A26</f>
        <v>Sin Actividad</v>
      </c>
      <c r="B21" s="2">
        <f>'Actividades e Indicadores'!B26</f>
        <v>0</v>
      </c>
      <c r="C21" s="2">
        <f>'Actividades e Indicadores'!C26</f>
        <v>0</v>
      </c>
      <c r="D21" s="2">
        <f>'Actividades e Indicadores'!D26</f>
        <v>0</v>
      </c>
      <c r="E21" s="2">
        <f>'Actividades e Indicadores'!E26</f>
        <v>0</v>
      </c>
      <c r="F21" s="2">
        <f>'Actividades e Indicadores'!F26</f>
        <v>0</v>
      </c>
      <c r="G21" s="2">
        <f>'Actividades e Indicadores'!G26</f>
        <v>0</v>
      </c>
      <c r="H21" s="2">
        <f>'Actividades e Indicadores'!H26</f>
        <v>0</v>
      </c>
      <c r="I21" s="2">
        <f>'Actividades e Indicadores'!I26</f>
        <v>0</v>
      </c>
      <c r="J21" s="2">
        <f>'Actividades e Indicadores'!J26</f>
        <v>0</v>
      </c>
      <c r="K21" s="2">
        <f>'Actividades e Indicadores'!K26</f>
        <v>0</v>
      </c>
      <c r="L21" s="2">
        <f>'Actividades e Indicadores'!L26</f>
        <v>0</v>
      </c>
      <c r="M21" s="2">
        <f>'Actividades e Indicadores'!M26</f>
        <v>0</v>
      </c>
      <c r="N21" s="2">
        <f>'Actividades e Indicadores'!N26</f>
        <v>0</v>
      </c>
      <c r="O21" s="2">
        <f>'Actividades e Indicadores'!O26</f>
        <v>0</v>
      </c>
      <c r="P21" s="2">
        <f>'Actividades e Indicadores'!P26</f>
        <v>0</v>
      </c>
      <c r="Q21" s="2">
        <f>'Actividades e Indicadores'!Q26</f>
        <v>0</v>
      </c>
      <c r="R21" s="2">
        <f>'Actividades e Indicadores'!R26</f>
        <v>0</v>
      </c>
      <c r="S21" s="2">
        <f>'Actividades e Indicadores'!S26</f>
        <v>0</v>
      </c>
      <c r="T21" s="2">
        <f>'Actividades e Indicadores'!T26</f>
        <v>0</v>
      </c>
      <c r="U21" s="2">
        <f>'Actividades e Indicadores'!U26</f>
        <v>0</v>
      </c>
      <c r="V21" s="2">
        <f>'Actividades e Indicadores'!V26</f>
        <v>0</v>
      </c>
      <c r="W21" s="129" t="str">
        <f t="shared" si="2"/>
        <v>No</v>
      </c>
      <c r="X21" s="129" t="str">
        <f t="shared" si="3"/>
        <v>No</v>
      </c>
      <c r="Y21" s="129" t="str">
        <f t="shared" si="4"/>
        <v>No</v>
      </c>
      <c r="Z21" s="129" t="str">
        <f t="shared" si="5"/>
        <v>No</v>
      </c>
      <c r="AA21" s="129" t="str">
        <f t="shared" si="6"/>
        <v>No</v>
      </c>
      <c r="AB21" s="129" t="str">
        <f t="shared" si="7"/>
        <v>No</v>
      </c>
      <c r="AC21" s="129" t="str">
        <f t="shared" si="8"/>
        <v>No</v>
      </c>
      <c r="AD21" s="129" t="str">
        <f t="shared" si="9"/>
        <v>No</v>
      </c>
      <c r="AE21" s="129" t="str">
        <f t="shared" si="10"/>
        <v>No</v>
      </c>
      <c r="AF21" s="129" t="str">
        <f t="shared" si="11"/>
        <v>No</v>
      </c>
      <c r="AG21" s="129" t="str">
        <f t="shared" si="12"/>
        <v>No</v>
      </c>
      <c r="AH21" s="129" t="str">
        <f t="shared" si="13"/>
        <v>No</v>
      </c>
      <c r="AI21" s="129" t="str">
        <f t="shared" si="14"/>
        <v>No</v>
      </c>
      <c r="AJ21" s="129" t="str">
        <f t="shared" si="15"/>
        <v>No</v>
      </c>
      <c r="AK21" s="129" t="str">
        <f t="shared" si="16"/>
        <v>No</v>
      </c>
      <c r="AL21" s="129" t="str">
        <f t="shared" si="17"/>
        <v>No</v>
      </c>
      <c r="AM21" s="129" t="str">
        <f t="shared" si="18"/>
        <v>No</v>
      </c>
      <c r="AN21" s="129" t="str">
        <f t="shared" si="19"/>
        <v>No</v>
      </c>
      <c r="AO21" s="130">
        <f>'Actividades e Indicadores'!W26</f>
        <v>0</v>
      </c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2">
        <f>'Actividades e Indicadores'!X26</f>
        <v>0</v>
      </c>
      <c r="BC21" s="2">
        <f>'Actividades e Indicadores'!Y26</f>
        <v>0</v>
      </c>
      <c r="BD21" s="2">
        <f>'Actividades e Indicadores'!Z26</f>
        <v>0</v>
      </c>
      <c r="BF21" s="96" t="str">
        <f t="shared" si="1"/>
        <v>Sin Actividad</v>
      </c>
      <c r="BG21" s="2">
        <f t="shared" si="20"/>
        <v>0</v>
      </c>
      <c r="BH21" s="2">
        <f t="shared" si="21"/>
        <v>0</v>
      </c>
      <c r="BI21" s="2">
        <f t="shared" si="22"/>
        <v>0</v>
      </c>
      <c r="BJ21" s="2">
        <f t="shared" si="23"/>
        <v>0</v>
      </c>
      <c r="BK21" s="2">
        <f t="shared" si="24"/>
        <v>0</v>
      </c>
      <c r="BL21" s="2">
        <f t="shared" si="25"/>
        <v>0</v>
      </c>
      <c r="BM21" s="2">
        <f t="shared" si="26"/>
        <v>0</v>
      </c>
      <c r="BN21" s="2">
        <f t="shared" si="27"/>
        <v>0</v>
      </c>
      <c r="BO21" s="2">
        <f t="shared" si="28"/>
        <v>0</v>
      </c>
      <c r="BP21" s="2">
        <f t="shared" si="29"/>
        <v>0</v>
      </c>
      <c r="BQ21" s="2">
        <f t="shared" si="30"/>
        <v>0</v>
      </c>
      <c r="BR21" s="2">
        <f t="shared" si="31"/>
        <v>0</v>
      </c>
      <c r="BS21" s="2">
        <f t="shared" si="32"/>
        <v>0</v>
      </c>
      <c r="BT21" s="2">
        <f t="shared" si="33"/>
        <v>0</v>
      </c>
      <c r="BU21" s="2">
        <f t="shared" si="34"/>
        <v>0</v>
      </c>
      <c r="BV21" s="2">
        <f t="shared" si="35"/>
        <v>0</v>
      </c>
      <c r="BW21" s="2">
        <f t="shared" si="36"/>
        <v>0</v>
      </c>
      <c r="BX21" s="2">
        <f t="shared" si="37"/>
        <v>0</v>
      </c>
      <c r="CA21" t="str">
        <f>'Actividades y Cronograma'!AC20</f>
        <v>Sin Actividad</v>
      </c>
      <c r="CB21">
        <f>'Actividades y Cronograma'!AD20</f>
        <v>0</v>
      </c>
      <c r="CC21">
        <f>'Actividades y Cronograma'!AE20</f>
        <v>0</v>
      </c>
      <c r="CD21">
        <f>'Actividades y Cronograma'!AF20</f>
        <v>0</v>
      </c>
      <c r="CE21">
        <f>'Actividades y Cronograma'!AG20</f>
        <v>0</v>
      </c>
      <c r="CF21">
        <f>'Actividades y Cronograma'!AH20</f>
        <v>0</v>
      </c>
      <c r="CG21">
        <f>'Actividades y Cronograma'!AI20</f>
        <v>0</v>
      </c>
      <c r="CH21">
        <f>'Actividades y Cronograma'!AJ20</f>
        <v>0</v>
      </c>
      <c r="CI21">
        <f>'Actividades y Cronograma'!AK20</f>
        <v>0</v>
      </c>
      <c r="CJ21">
        <f>'Actividades y Cronograma'!AL20</f>
        <v>0</v>
      </c>
      <c r="CK21">
        <f>'Actividades y Cronograma'!AM20</f>
        <v>0</v>
      </c>
      <c r="CL21">
        <f>'Actividades y Cronograma'!AN20</f>
        <v>0</v>
      </c>
      <c r="CM21">
        <f>'Actividades y Cronograma'!AO20</f>
        <v>0</v>
      </c>
      <c r="CN21">
        <f>'Actividades y Cronograma'!AP20</f>
        <v>0</v>
      </c>
      <c r="CO21">
        <f>'Actividades y Cronograma'!AQ20</f>
        <v>0</v>
      </c>
      <c r="CP21">
        <f>'Actividades y Cronograma'!AR20</f>
        <v>0</v>
      </c>
      <c r="CQ21">
        <f>'Actividades y Cronograma'!AS20</f>
        <v>0</v>
      </c>
      <c r="CR21">
        <f>'Actividades y Cronograma'!AT20</f>
        <v>0</v>
      </c>
      <c r="CS21">
        <f>'Actividades y Cronograma'!AU20</f>
        <v>0</v>
      </c>
    </row>
    <row r="22" spans="1:97" ht="30" customHeight="1">
      <c r="A22" s="2" t="str">
        <f>'Actividades e Indicadores'!A27</f>
        <v>Sin Actividad</v>
      </c>
      <c r="B22" s="2">
        <f>'Actividades e Indicadores'!B27</f>
        <v>0</v>
      </c>
      <c r="C22" s="2">
        <f>'Actividades e Indicadores'!C27</f>
        <v>0</v>
      </c>
      <c r="D22" s="2">
        <f>'Actividades e Indicadores'!D27</f>
        <v>0</v>
      </c>
      <c r="E22" s="2">
        <f>'Actividades e Indicadores'!E27</f>
        <v>0</v>
      </c>
      <c r="F22" s="2">
        <f>'Actividades e Indicadores'!F27</f>
        <v>0</v>
      </c>
      <c r="G22" s="2">
        <f>'Actividades e Indicadores'!G27</f>
        <v>0</v>
      </c>
      <c r="H22" s="2">
        <f>'Actividades e Indicadores'!H27</f>
        <v>0</v>
      </c>
      <c r="I22" s="2">
        <f>'Actividades e Indicadores'!I27</f>
        <v>0</v>
      </c>
      <c r="J22" s="2">
        <f>'Actividades e Indicadores'!J27</f>
        <v>0</v>
      </c>
      <c r="K22" s="2">
        <f>'Actividades e Indicadores'!K27</f>
        <v>0</v>
      </c>
      <c r="L22" s="2">
        <f>'Actividades e Indicadores'!L27</f>
        <v>0</v>
      </c>
      <c r="M22" s="2">
        <f>'Actividades e Indicadores'!M27</f>
        <v>0</v>
      </c>
      <c r="N22" s="2">
        <f>'Actividades e Indicadores'!N27</f>
        <v>0</v>
      </c>
      <c r="O22" s="2">
        <f>'Actividades e Indicadores'!O27</f>
        <v>0</v>
      </c>
      <c r="P22" s="2">
        <f>'Actividades e Indicadores'!P27</f>
        <v>0</v>
      </c>
      <c r="Q22" s="2">
        <f>'Actividades e Indicadores'!Q27</f>
        <v>0</v>
      </c>
      <c r="R22" s="2">
        <f>'Actividades e Indicadores'!R27</f>
        <v>0</v>
      </c>
      <c r="S22" s="2">
        <f>'Actividades e Indicadores'!S27</f>
        <v>0</v>
      </c>
      <c r="T22" s="2">
        <f>'Actividades e Indicadores'!T27</f>
        <v>0</v>
      </c>
      <c r="U22" s="2">
        <f>'Actividades e Indicadores'!U27</f>
        <v>0</v>
      </c>
      <c r="V22" s="2">
        <f>'Actividades e Indicadores'!V27</f>
        <v>0</v>
      </c>
      <c r="W22" s="129" t="str">
        <f t="shared" si="2"/>
        <v>No</v>
      </c>
      <c r="X22" s="129" t="str">
        <f t="shared" si="3"/>
        <v>No</v>
      </c>
      <c r="Y22" s="129" t="str">
        <f t="shared" si="4"/>
        <v>No</v>
      </c>
      <c r="Z22" s="129" t="str">
        <f t="shared" si="5"/>
        <v>No</v>
      </c>
      <c r="AA22" s="129" t="str">
        <f t="shared" si="6"/>
        <v>No</v>
      </c>
      <c r="AB22" s="129" t="str">
        <f t="shared" si="7"/>
        <v>No</v>
      </c>
      <c r="AC22" s="129" t="str">
        <f t="shared" si="8"/>
        <v>No</v>
      </c>
      <c r="AD22" s="129" t="str">
        <f t="shared" si="9"/>
        <v>No</v>
      </c>
      <c r="AE22" s="129" t="str">
        <f t="shared" si="10"/>
        <v>No</v>
      </c>
      <c r="AF22" s="129" t="str">
        <f t="shared" si="11"/>
        <v>No</v>
      </c>
      <c r="AG22" s="129" t="str">
        <f t="shared" si="12"/>
        <v>No</v>
      </c>
      <c r="AH22" s="129" t="str">
        <f t="shared" si="13"/>
        <v>No</v>
      </c>
      <c r="AI22" s="129" t="str">
        <f t="shared" si="14"/>
        <v>No</v>
      </c>
      <c r="AJ22" s="129" t="str">
        <f t="shared" si="15"/>
        <v>No</v>
      </c>
      <c r="AK22" s="129" t="str">
        <f t="shared" si="16"/>
        <v>No</v>
      </c>
      <c r="AL22" s="129" t="str">
        <f t="shared" si="17"/>
        <v>No</v>
      </c>
      <c r="AM22" s="129" t="str">
        <f t="shared" si="18"/>
        <v>No</v>
      </c>
      <c r="AN22" s="129" t="str">
        <f t="shared" si="19"/>
        <v>No</v>
      </c>
      <c r="AO22" s="130">
        <f>'Actividades e Indicadores'!W27</f>
        <v>0</v>
      </c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2">
        <f>'Actividades e Indicadores'!X27</f>
        <v>0</v>
      </c>
      <c r="BC22" s="2">
        <f>'Actividades e Indicadores'!Y27</f>
        <v>0</v>
      </c>
      <c r="BD22" s="2">
        <f>'Actividades e Indicadores'!Z27</f>
        <v>0</v>
      </c>
      <c r="BF22" s="96" t="str">
        <f t="shared" si="1"/>
        <v>Sin Actividad</v>
      </c>
      <c r="BG22" s="2">
        <f t="shared" si="20"/>
        <v>0</v>
      </c>
      <c r="BH22" s="2">
        <f t="shared" si="21"/>
        <v>0</v>
      </c>
      <c r="BI22" s="2">
        <f t="shared" si="22"/>
        <v>0</v>
      </c>
      <c r="BJ22" s="2">
        <f t="shared" si="23"/>
        <v>0</v>
      </c>
      <c r="BK22" s="2">
        <f t="shared" si="24"/>
        <v>0</v>
      </c>
      <c r="BL22" s="2">
        <f t="shared" si="25"/>
        <v>0</v>
      </c>
      <c r="BM22" s="2">
        <f t="shared" si="26"/>
        <v>0</v>
      </c>
      <c r="BN22" s="2">
        <f t="shared" si="27"/>
        <v>0</v>
      </c>
      <c r="BO22" s="2">
        <f t="shared" si="28"/>
        <v>0</v>
      </c>
      <c r="BP22" s="2">
        <f t="shared" si="29"/>
        <v>0</v>
      </c>
      <c r="BQ22" s="2">
        <f t="shared" si="30"/>
        <v>0</v>
      </c>
      <c r="BR22" s="2">
        <f t="shared" si="31"/>
        <v>0</v>
      </c>
      <c r="BS22" s="2">
        <f t="shared" si="32"/>
        <v>0</v>
      </c>
      <c r="BT22" s="2">
        <f t="shared" si="33"/>
        <v>0</v>
      </c>
      <c r="BU22" s="2">
        <f t="shared" si="34"/>
        <v>0</v>
      </c>
      <c r="BV22" s="2">
        <f t="shared" si="35"/>
        <v>0</v>
      </c>
      <c r="BW22" s="2">
        <f t="shared" si="36"/>
        <v>0</v>
      </c>
      <c r="BX22" s="2">
        <f t="shared" si="37"/>
        <v>0</v>
      </c>
      <c r="CA22" t="str">
        <f>'Actividades y Cronograma'!AC21</f>
        <v>Sin Actividad</v>
      </c>
      <c r="CB22">
        <f>'Actividades y Cronograma'!AD21</f>
        <v>0</v>
      </c>
      <c r="CC22">
        <f>'Actividades y Cronograma'!AE21</f>
        <v>0</v>
      </c>
      <c r="CD22">
        <f>'Actividades y Cronograma'!AF21</f>
        <v>0</v>
      </c>
      <c r="CE22">
        <f>'Actividades y Cronograma'!AG21</f>
        <v>0</v>
      </c>
      <c r="CF22">
        <f>'Actividades y Cronograma'!AH21</f>
        <v>0</v>
      </c>
      <c r="CG22">
        <f>'Actividades y Cronograma'!AI21</f>
        <v>0</v>
      </c>
      <c r="CH22">
        <f>'Actividades y Cronograma'!AJ21</f>
        <v>0</v>
      </c>
      <c r="CI22">
        <f>'Actividades y Cronograma'!AK21</f>
        <v>0</v>
      </c>
      <c r="CJ22">
        <f>'Actividades y Cronograma'!AL21</f>
        <v>0</v>
      </c>
      <c r="CK22">
        <f>'Actividades y Cronograma'!AM21</f>
        <v>0</v>
      </c>
      <c r="CL22">
        <f>'Actividades y Cronograma'!AN21</f>
        <v>0</v>
      </c>
      <c r="CM22">
        <f>'Actividades y Cronograma'!AO21</f>
        <v>0</v>
      </c>
      <c r="CN22">
        <f>'Actividades y Cronograma'!AP21</f>
        <v>0</v>
      </c>
      <c r="CO22">
        <f>'Actividades y Cronograma'!AQ21</f>
        <v>0</v>
      </c>
      <c r="CP22">
        <f>'Actividades y Cronograma'!AR21</f>
        <v>0</v>
      </c>
      <c r="CQ22">
        <f>'Actividades y Cronograma'!AS21</f>
        <v>0</v>
      </c>
      <c r="CR22">
        <f>'Actividades y Cronograma'!AT21</f>
        <v>0</v>
      </c>
      <c r="CS22">
        <f>'Actividades y Cronograma'!AU21</f>
        <v>0</v>
      </c>
    </row>
    <row r="23" spans="1:97" ht="30" customHeight="1">
      <c r="A23" s="2" t="str">
        <f>'Actividades e Indicadores'!A28</f>
        <v>Sin Actividad</v>
      </c>
      <c r="B23" s="2">
        <f>'Actividades e Indicadores'!B28</f>
        <v>0</v>
      </c>
      <c r="C23" s="2">
        <f>'Actividades e Indicadores'!C28</f>
        <v>0</v>
      </c>
      <c r="D23" s="2">
        <f>'Actividades e Indicadores'!D28</f>
        <v>0</v>
      </c>
      <c r="E23" s="2">
        <f>'Actividades e Indicadores'!E28</f>
        <v>0</v>
      </c>
      <c r="F23" s="2">
        <f>'Actividades e Indicadores'!F28</f>
        <v>0</v>
      </c>
      <c r="G23" s="2">
        <f>'Actividades e Indicadores'!G28</f>
        <v>0</v>
      </c>
      <c r="H23" s="2">
        <f>'Actividades e Indicadores'!H28</f>
        <v>0</v>
      </c>
      <c r="I23" s="2">
        <f>'Actividades e Indicadores'!I28</f>
        <v>0</v>
      </c>
      <c r="J23" s="2">
        <f>'Actividades e Indicadores'!J28</f>
        <v>0</v>
      </c>
      <c r="K23" s="2">
        <f>'Actividades e Indicadores'!K28</f>
        <v>0</v>
      </c>
      <c r="L23" s="2">
        <f>'Actividades e Indicadores'!L28</f>
        <v>0</v>
      </c>
      <c r="M23" s="2">
        <f>'Actividades e Indicadores'!M28</f>
        <v>0</v>
      </c>
      <c r="N23" s="2">
        <f>'Actividades e Indicadores'!N28</f>
        <v>0</v>
      </c>
      <c r="O23" s="2">
        <f>'Actividades e Indicadores'!O28</f>
        <v>0</v>
      </c>
      <c r="P23" s="2">
        <f>'Actividades e Indicadores'!P28</f>
        <v>0</v>
      </c>
      <c r="Q23" s="2">
        <f>'Actividades e Indicadores'!Q28</f>
        <v>0</v>
      </c>
      <c r="R23" s="2">
        <f>'Actividades e Indicadores'!R28</f>
        <v>0</v>
      </c>
      <c r="S23" s="2">
        <f>'Actividades e Indicadores'!S28</f>
        <v>0</v>
      </c>
      <c r="T23" s="2">
        <f>'Actividades e Indicadores'!T28</f>
        <v>0</v>
      </c>
      <c r="U23" s="2">
        <f>'Actividades e Indicadores'!U28</f>
        <v>0</v>
      </c>
      <c r="V23" s="2">
        <f>'Actividades e Indicadores'!V28</f>
        <v>0</v>
      </c>
      <c r="W23" s="129" t="str">
        <f t="shared" si="2"/>
        <v>No</v>
      </c>
      <c r="X23" s="129" t="str">
        <f t="shared" si="3"/>
        <v>No</v>
      </c>
      <c r="Y23" s="129" t="str">
        <f t="shared" si="4"/>
        <v>No</v>
      </c>
      <c r="Z23" s="129" t="str">
        <f t="shared" si="5"/>
        <v>No</v>
      </c>
      <c r="AA23" s="129" t="str">
        <f t="shared" si="6"/>
        <v>No</v>
      </c>
      <c r="AB23" s="129" t="str">
        <f t="shared" si="7"/>
        <v>No</v>
      </c>
      <c r="AC23" s="129" t="str">
        <f t="shared" si="8"/>
        <v>No</v>
      </c>
      <c r="AD23" s="129" t="str">
        <f t="shared" si="9"/>
        <v>No</v>
      </c>
      <c r="AE23" s="129" t="str">
        <f t="shared" si="10"/>
        <v>No</v>
      </c>
      <c r="AF23" s="129" t="str">
        <f t="shared" si="11"/>
        <v>No</v>
      </c>
      <c r="AG23" s="129" t="str">
        <f t="shared" si="12"/>
        <v>No</v>
      </c>
      <c r="AH23" s="129" t="str">
        <f t="shared" si="13"/>
        <v>No</v>
      </c>
      <c r="AI23" s="129" t="str">
        <f t="shared" si="14"/>
        <v>No</v>
      </c>
      <c r="AJ23" s="129" t="str">
        <f t="shared" si="15"/>
        <v>No</v>
      </c>
      <c r="AK23" s="129" t="str">
        <f t="shared" si="16"/>
        <v>No</v>
      </c>
      <c r="AL23" s="129" t="str">
        <f t="shared" si="17"/>
        <v>No</v>
      </c>
      <c r="AM23" s="129" t="str">
        <f t="shared" si="18"/>
        <v>No</v>
      </c>
      <c r="AN23" s="129" t="str">
        <f t="shared" si="19"/>
        <v>No</v>
      </c>
      <c r="AO23" s="130">
        <f>'Actividades e Indicadores'!W28</f>
        <v>0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2">
        <f>'Actividades e Indicadores'!X28</f>
        <v>0</v>
      </c>
      <c r="BC23" s="2">
        <f>'Actividades e Indicadores'!Y28</f>
        <v>0</v>
      </c>
      <c r="BD23" s="2">
        <f>'Actividades e Indicadores'!Z28</f>
        <v>0</v>
      </c>
      <c r="BF23" s="96" t="str">
        <f t="shared" si="1"/>
        <v>Sin Actividad</v>
      </c>
      <c r="BG23" s="2">
        <f t="shared" si="20"/>
        <v>0</v>
      </c>
      <c r="BH23" s="2">
        <f t="shared" si="21"/>
        <v>0</v>
      </c>
      <c r="BI23" s="2">
        <f t="shared" si="22"/>
        <v>0</v>
      </c>
      <c r="BJ23" s="2">
        <f t="shared" si="23"/>
        <v>0</v>
      </c>
      <c r="BK23" s="2">
        <f t="shared" si="24"/>
        <v>0</v>
      </c>
      <c r="BL23" s="2">
        <f t="shared" si="25"/>
        <v>0</v>
      </c>
      <c r="BM23" s="2">
        <f t="shared" si="26"/>
        <v>0</v>
      </c>
      <c r="BN23" s="2">
        <f t="shared" si="27"/>
        <v>0</v>
      </c>
      <c r="BO23" s="2">
        <f t="shared" si="28"/>
        <v>0</v>
      </c>
      <c r="BP23" s="2">
        <f t="shared" si="29"/>
        <v>0</v>
      </c>
      <c r="BQ23" s="2">
        <f t="shared" si="30"/>
        <v>0</v>
      </c>
      <c r="BR23" s="2">
        <f t="shared" si="31"/>
        <v>0</v>
      </c>
      <c r="BS23" s="2">
        <f t="shared" si="32"/>
        <v>0</v>
      </c>
      <c r="BT23" s="2">
        <f t="shared" si="33"/>
        <v>0</v>
      </c>
      <c r="BU23" s="2">
        <f t="shared" si="34"/>
        <v>0</v>
      </c>
      <c r="BV23" s="2">
        <f t="shared" si="35"/>
        <v>0</v>
      </c>
      <c r="BW23" s="2">
        <f t="shared" si="36"/>
        <v>0</v>
      </c>
      <c r="BX23" s="2">
        <f t="shared" si="37"/>
        <v>0</v>
      </c>
      <c r="CA23" t="str">
        <f>'Actividades y Cronograma'!AC22</f>
        <v>Sin Actividad</v>
      </c>
      <c r="CB23">
        <f>'Actividades y Cronograma'!AD22</f>
        <v>0</v>
      </c>
      <c r="CC23">
        <f>'Actividades y Cronograma'!AE22</f>
        <v>0</v>
      </c>
      <c r="CD23">
        <f>'Actividades y Cronograma'!AF22</f>
        <v>0</v>
      </c>
      <c r="CE23">
        <f>'Actividades y Cronograma'!AG22</f>
        <v>0</v>
      </c>
      <c r="CF23">
        <f>'Actividades y Cronograma'!AH22</f>
        <v>0</v>
      </c>
      <c r="CG23">
        <f>'Actividades y Cronograma'!AI22</f>
        <v>0</v>
      </c>
      <c r="CH23">
        <f>'Actividades y Cronograma'!AJ22</f>
        <v>0</v>
      </c>
      <c r="CI23">
        <f>'Actividades y Cronograma'!AK22</f>
        <v>0</v>
      </c>
      <c r="CJ23">
        <f>'Actividades y Cronograma'!AL22</f>
        <v>0</v>
      </c>
      <c r="CK23">
        <f>'Actividades y Cronograma'!AM22</f>
        <v>0</v>
      </c>
      <c r="CL23">
        <f>'Actividades y Cronograma'!AN22</f>
        <v>0</v>
      </c>
      <c r="CM23">
        <f>'Actividades y Cronograma'!AO22</f>
        <v>0</v>
      </c>
      <c r="CN23">
        <f>'Actividades y Cronograma'!AP22</f>
        <v>0</v>
      </c>
      <c r="CO23">
        <f>'Actividades y Cronograma'!AQ22</f>
        <v>0</v>
      </c>
      <c r="CP23">
        <f>'Actividades y Cronograma'!AR22</f>
        <v>0</v>
      </c>
      <c r="CQ23">
        <f>'Actividades y Cronograma'!AS22</f>
        <v>0</v>
      </c>
      <c r="CR23">
        <f>'Actividades y Cronograma'!AT22</f>
        <v>0</v>
      </c>
      <c r="CS23">
        <f>'Actividades y Cronograma'!AU22</f>
        <v>0</v>
      </c>
    </row>
    <row r="24" spans="1:97" ht="30" customHeight="1">
      <c r="A24" s="2" t="str">
        <f>'Actividades e Indicadores'!A29</f>
        <v>Sin Actividad</v>
      </c>
      <c r="B24" s="2">
        <f>'Actividades e Indicadores'!B29</f>
        <v>0</v>
      </c>
      <c r="C24" s="2">
        <f>'Actividades e Indicadores'!C29</f>
        <v>0</v>
      </c>
      <c r="D24" s="2">
        <f>'Actividades e Indicadores'!D29</f>
        <v>0</v>
      </c>
      <c r="E24" s="2">
        <f>'Actividades e Indicadores'!E29</f>
        <v>0</v>
      </c>
      <c r="F24" s="2">
        <f>'Actividades e Indicadores'!F29</f>
        <v>0</v>
      </c>
      <c r="G24" s="2">
        <f>'Actividades e Indicadores'!G29</f>
        <v>0</v>
      </c>
      <c r="H24" s="2">
        <f>'Actividades e Indicadores'!H29</f>
        <v>0</v>
      </c>
      <c r="I24" s="2">
        <f>'Actividades e Indicadores'!I29</f>
        <v>0</v>
      </c>
      <c r="J24" s="2">
        <f>'Actividades e Indicadores'!J29</f>
        <v>0</v>
      </c>
      <c r="K24" s="2">
        <f>'Actividades e Indicadores'!K29</f>
        <v>0</v>
      </c>
      <c r="L24" s="2">
        <f>'Actividades e Indicadores'!L29</f>
        <v>0</v>
      </c>
      <c r="M24" s="2">
        <f>'Actividades e Indicadores'!M29</f>
        <v>0</v>
      </c>
      <c r="N24" s="2">
        <f>'Actividades e Indicadores'!N29</f>
        <v>0</v>
      </c>
      <c r="O24" s="2">
        <f>'Actividades e Indicadores'!O29</f>
        <v>0</v>
      </c>
      <c r="P24" s="2">
        <f>'Actividades e Indicadores'!P29</f>
        <v>0</v>
      </c>
      <c r="Q24" s="2">
        <f>'Actividades e Indicadores'!Q29</f>
        <v>0</v>
      </c>
      <c r="R24" s="2">
        <f>'Actividades e Indicadores'!R29</f>
        <v>0</v>
      </c>
      <c r="S24" s="2">
        <f>'Actividades e Indicadores'!S29</f>
        <v>0</v>
      </c>
      <c r="T24" s="2">
        <f>'Actividades e Indicadores'!T29</f>
        <v>0</v>
      </c>
      <c r="U24" s="2">
        <f>'Actividades e Indicadores'!U29</f>
        <v>0</v>
      </c>
      <c r="V24" s="2">
        <f>'Actividades e Indicadores'!V29</f>
        <v>0</v>
      </c>
      <c r="W24" s="129" t="str">
        <f t="shared" si="2"/>
        <v>No</v>
      </c>
      <c r="X24" s="129" t="str">
        <f t="shared" si="3"/>
        <v>No</v>
      </c>
      <c r="Y24" s="129" t="str">
        <f t="shared" si="4"/>
        <v>No</v>
      </c>
      <c r="Z24" s="129" t="str">
        <f t="shared" si="5"/>
        <v>No</v>
      </c>
      <c r="AA24" s="129" t="str">
        <f t="shared" si="6"/>
        <v>No</v>
      </c>
      <c r="AB24" s="129" t="str">
        <f t="shared" si="7"/>
        <v>No</v>
      </c>
      <c r="AC24" s="129" t="str">
        <f t="shared" si="8"/>
        <v>No</v>
      </c>
      <c r="AD24" s="129" t="str">
        <f t="shared" si="9"/>
        <v>No</v>
      </c>
      <c r="AE24" s="129" t="str">
        <f t="shared" si="10"/>
        <v>No</v>
      </c>
      <c r="AF24" s="129" t="str">
        <f t="shared" si="11"/>
        <v>No</v>
      </c>
      <c r="AG24" s="129" t="str">
        <f t="shared" si="12"/>
        <v>No</v>
      </c>
      <c r="AH24" s="129" t="str">
        <f t="shared" si="13"/>
        <v>No</v>
      </c>
      <c r="AI24" s="129" t="str">
        <f t="shared" si="14"/>
        <v>No</v>
      </c>
      <c r="AJ24" s="129" t="str">
        <f t="shared" si="15"/>
        <v>No</v>
      </c>
      <c r="AK24" s="129" t="str">
        <f t="shared" si="16"/>
        <v>No</v>
      </c>
      <c r="AL24" s="129" t="str">
        <f t="shared" si="17"/>
        <v>No</v>
      </c>
      <c r="AM24" s="129" t="str">
        <f t="shared" si="18"/>
        <v>No</v>
      </c>
      <c r="AN24" s="129" t="str">
        <f t="shared" si="19"/>
        <v>No</v>
      </c>
      <c r="AO24" s="130">
        <f>'Actividades e Indicadores'!W29</f>
        <v>0</v>
      </c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2">
        <f>'Actividades e Indicadores'!X29</f>
        <v>0</v>
      </c>
      <c r="BC24" s="2">
        <f>'Actividades e Indicadores'!Y29</f>
        <v>0</v>
      </c>
      <c r="BD24" s="2">
        <f>'Actividades e Indicadores'!Z29</f>
        <v>0</v>
      </c>
      <c r="BF24" s="96" t="str">
        <f t="shared" si="1"/>
        <v>Sin Actividad</v>
      </c>
      <c r="BG24" s="2">
        <f t="shared" si="20"/>
        <v>0</v>
      </c>
      <c r="BH24" s="2">
        <f t="shared" si="21"/>
        <v>0</v>
      </c>
      <c r="BI24" s="2">
        <f t="shared" si="22"/>
        <v>0</v>
      </c>
      <c r="BJ24" s="2">
        <f t="shared" si="23"/>
        <v>0</v>
      </c>
      <c r="BK24" s="2">
        <f t="shared" si="24"/>
        <v>0</v>
      </c>
      <c r="BL24" s="2">
        <f t="shared" si="25"/>
        <v>0</v>
      </c>
      <c r="BM24" s="2">
        <f t="shared" si="26"/>
        <v>0</v>
      </c>
      <c r="BN24" s="2">
        <f t="shared" si="27"/>
        <v>0</v>
      </c>
      <c r="BO24" s="2">
        <f t="shared" si="28"/>
        <v>0</v>
      </c>
      <c r="BP24" s="2">
        <f t="shared" si="29"/>
        <v>0</v>
      </c>
      <c r="BQ24" s="2">
        <f t="shared" si="30"/>
        <v>0</v>
      </c>
      <c r="BR24" s="2">
        <f t="shared" si="31"/>
        <v>0</v>
      </c>
      <c r="BS24" s="2">
        <f t="shared" si="32"/>
        <v>0</v>
      </c>
      <c r="BT24" s="2">
        <f t="shared" si="33"/>
        <v>0</v>
      </c>
      <c r="BU24" s="2">
        <f t="shared" si="34"/>
        <v>0</v>
      </c>
      <c r="BV24" s="2">
        <f t="shared" si="35"/>
        <v>0</v>
      </c>
      <c r="BW24" s="2">
        <f t="shared" si="36"/>
        <v>0</v>
      </c>
      <c r="BX24" s="2">
        <f t="shared" si="37"/>
        <v>0</v>
      </c>
      <c r="CA24" t="str">
        <f>'Actividades y Cronograma'!AC23</f>
        <v>Sin Actividad</v>
      </c>
      <c r="CB24">
        <f>'Actividades y Cronograma'!AD23</f>
        <v>0</v>
      </c>
      <c r="CC24">
        <f>'Actividades y Cronograma'!AE23</f>
        <v>0</v>
      </c>
      <c r="CD24">
        <f>'Actividades y Cronograma'!AF23</f>
        <v>0</v>
      </c>
      <c r="CE24">
        <f>'Actividades y Cronograma'!AG23</f>
        <v>0</v>
      </c>
      <c r="CF24">
        <f>'Actividades y Cronograma'!AH23</f>
        <v>0</v>
      </c>
      <c r="CG24">
        <f>'Actividades y Cronograma'!AI23</f>
        <v>0</v>
      </c>
      <c r="CH24">
        <f>'Actividades y Cronograma'!AJ23</f>
        <v>0</v>
      </c>
      <c r="CI24">
        <f>'Actividades y Cronograma'!AK23</f>
        <v>0</v>
      </c>
      <c r="CJ24">
        <f>'Actividades y Cronograma'!AL23</f>
        <v>0</v>
      </c>
      <c r="CK24">
        <f>'Actividades y Cronograma'!AM23</f>
        <v>0</v>
      </c>
      <c r="CL24">
        <f>'Actividades y Cronograma'!AN23</f>
        <v>0</v>
      </c>
      <c r="CM24">
        <f>'Actividades y Cronograma'!AO23</f>
        <v>0</v>
      </c>
      <c r="CN24">
        <f>'Actividades y Cronograma'!AP23</f>
        <v>0</v>
      </c>
      <c r="CO24">
        <f>'Actividades y Cronograma'!AQ23</f>
        <v>0</v>
      </c>
      <c r="CP24">
        <f>'Actividades y Cronograma'!AR23</f>
        <v>0</v>
      </c>
      <c r="CQ24">
        <f>'Actividades y Cronograma'!AS23</f>
        <v>0</v>
      </c>
      <c r="CR24">
        <f>'Actividades y Cronograma'!AT23</f>
        <v>0</v>
      </c>
      <c r="CS24">
        <f>'Actividades y Cronograma'!AU23</f>
        <v>0</v>
      </c>
    </row>
    <row r="25" spans="1:97" ht="30" customHeight="1">
      <c r="A25" s="2" t="str">
        <f>'Actividades e Indicadores'!A30</f>
        <v>Sin Actividad</v>
      </c>
      <c r="B25" s="2">
        <f>'Actividades e Indicadores'!B30</f>
        <v>0</v>
      </c>
      <c r="C25" s="2">
        <f>'Actividades e Indicadores'!C30</f>
        <v>0</v>
      </c>
      <c r="D25" s="2">
        <f>'Actividades e Indicadores'!D30</f>
        <v>0</v>
      </c>
      <c r="E25" s="2">
        <f>'Actividades e Indicadores'!E30</f>
        <v>0</v>
      </c>
      <c r="F25" s="2">
        <f>'Actividades e Indicadores'!F30</f>
        <v>0</v>
      </c>
      <c r="G25" s="2">
        <f>'Actividades e Indicadores'!G30</f>
        <v>0</v>
      </c>
      <c r="H25" s="2">
        <f>'Actividades e Indicadores'!H30</f>
        <v>0</v>
      </c>
      <c r="I25" s="2">
        <f>'Actividades e Indicadores'!I30</f>
        <v>0</v>
      </c>
      <c r="J25" s="2">
        <f>'Actividades e Indicadores'!J30</f>
        <v>0</v>
      </c>
      <c r="K25" s="2">
        <f>'Actividades e Indicadores'!K30</f>
        <v>0</v>
      </c>
      <c r="L25" s="2">
        <f>'Actividades e Indicadores'!L30</f>
        <v>0</v>
      </c>
      <c r="M25" s="2">
        <f>'Actividades e Indicadores'!M30</f>
        <v>0</v>
      </c>
      <c r="N25" s="2">
        <f>'Actividades e Indicadores'!N30</f>
        <v>0</v>
      </c>
      <c r="O25" s="2">
        <f>'Actividades e Indicadores'!O30</f>
        <v>0</v>
      </c>
      <c r="P25" s="2">
        <f>'Actividades e Indicadores'!P30</f>
        <v>0</v>
      </c>
      <c r="Q25" s="2">
        <f>'Actividades e Indicadores'!Q30</f>
        <v>0</v>
      </c>
      <c r="R25" s="2">
        <f>'Actividades e Indicadores'!R30</f>
        <v>0</v>
      </c>
      <c r="S25" s="2">
        <f>'Actividades e Indicadores'!S30</f>
        <v>0</v>
      </c>
      <c r="T25" s="2">
        <f>'Actividades e Indicadores'!T30</f>
        <v>0</v>
      </c>
      <c r="U25" s="2">
        <f>'Actividades e Indicadores'!U30</f>
        <v>0</v>
      </c>
      <c r="V25" s="2">
        <f>'Actividades e Indicadores'!V30</f>
        <v>0</v>
      </c>
      <c r="W25" s="129" t="str">
        <f t="shared" si="2"/>
        <v>No</v>
      </c>
      <c r="X25" s="129" t="str">
        <f t="shared" si="3"/>
        <v>No</v>
      </c>
      <c r="Y25" s="129" t="str">
        <f t="shared" si="4"/>
        <v>No</v>
      </c>
      <c r="Z25" s="129" t="str">
        <f t="shared" si="5"/>
        <v>No</v>
      </c>
      <c r="AA25" s="129" t="str">
        <f t="shared" si="6"/>
        <v>No</v>
      </c>
      <c r="AB25" s="129" t="str">
        <f t="shared" si="7"/>
        <v>No</v>
      </c>
      <c r="AC25" s="129" t="str">
        <f t="shared" si="8"/>
        <v>No</v>
      </c>
      <c r="AD25" s="129" t="str">
        <f t="shared" si="9"/>
        <v>No</v>
      </c>
      <c r="AE25" s="129" t="str">
        <f t="shared" si="10"/>
        <v>No</v>
      </c>
      <c r="AF25" s="129" t="str">
        <f t="shared" si="11"/>
        <v>No</v>
      </c>
      <c r="AG25" s="129" t="str">
        <f t="shared" si="12"/>
        <v>No</v>
      </c>
      <c r="AH25" s="129" t="str">
        <f t="shared" si="13"/>
        <v>No</v>
      </c>
      <c r="AI25" s="129" t="str">
        <f t="shared" si="14"/>
        <v>No</v>
      </c>
      <c r="AJ25" s="129" t="str">
        <f t="shared" si="15"/>
        <v>No</v>
      </c>
      <c r="AK25" s="129" t="str">
        <f t="shared" si="16"/>
        <v>No</v>
      </c>
      <c r="AL25" s="129" t="str">
        <f t="shared" si="17"/>
        <v>No</v>
      </c>
      <c r="AM25" s="129" t="str">
        <f t="shared" si="18"/>
        <v>No</v>
      </c>
      <c r="AN25" s="129" t="str">
        <f t="shared" si="19"/>
        <v>No</v>
      </c>
      <c r="AO25" s="130">
        <f>'Actividades e Indicadores'!W30</f>
        <v>0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2">
        <f>'Actividades e Indicadores'!X30</f>
        <v>0</v>
      </c>
      <c r="BC25" s="2">
        <f>'Actividades e Indicadores'!Y30</f>
        <v>0</v>
      </c>
      <c r="BD25" s="2">
        <f>'Actividades e Indicadores'!Z30</f>
        <v>0</v>
      </c>
      <c r="BF25" s="96" t="str">
        <f t="shared" si="1"/>
        <v>Sin Actividad</v>
      </c>
      <c r="BG25" s="2">
        <f t="shared" si="20"/>
        <v>0</v>
      </c>
      <c r="BH25" s="2">
        <f t="shared" si="21"/>
        <v>0</v>
      </c>
      <c r="BI25" s="2">
        <f t="shared" si="22"/>
        <v>0</v>
      </c>
      <c r="BJ25" s="2">
        <f t="shared" si="23"/>
        <v>0</v>
      </c>
      <c r="BK25" s="2">
        <f t="shared" si="24"/>
        <v>0</v>
      </c>
      <c r="BL25" s="2">
        <f t="shared" si="25"/>
        <v>0</v>
      </c>
      <c r="BM25" s="2">
        <f t="shared" si="26"/>
        <v>0</v>
      </c>
      <c r="BN25" s="2">
        <f t="shared" si="27"/>
        <v>0</v>
      </c>
      <c r="BO25" s="2">
        <f t="shared" si="28"/>
        <v>0</v>
      </c>
      <c r="BP25" s="2">
        <f t="shared" si="29"/>
        <v>0</v>
      </c>
      <c r="BQ25" s="2">
        <f t="shared" si="30"/>
        <v>0</v>
      </c>
      <c r="BR25" s="2">
        <f t="shared" si="31"/>
        <v>0</v>
      </c>
      <c r="BS25" s="2">
        <f t="shared" si="32"/>
        <v>0</v>
      </c>
      <c r="BT25" s="2">
        <f t="shared" si="33"/>
        <v>0</v>
      </c>
      <c r="BU25" s="2">
        <f t="shared" si="34"/>
        <v>0</v>
      </c>
      <c r="BV25" s="2">
        <f t="shared" si="35"/>
        <v>0</v>
      </c>
      <c r="BW25" s="2">
        <f t="shared" si="36"/>
        <v>0</v>
      </c>
      <c r="BX25" s="2">
        <f t="shared" si="37"/>
        <v>0</v>
      </c>
      <c r="CA25" t="str">
        <f>'Actividades y Cronograma'!AC24</f>
        <v>Sin Actividad</v>
      </c>
      <c r="CB25">
        <f>'Actividades y Cronograma'!AD24</f>
        <v>0</v>
      </c>
      <c r="CC25">
        <f>'Actividades y Cronograma'!AE24</f>
        <v>0</v>
      </c>
      <c r="CD25">
        <f>'Actividades y Cronograma'!AF24</f>
        <v>0</v>
      </c>
      <c r="CE25">
        <f>'Actividades y Cronograma'!AG24</f>
        <v>0</v>
      </c>
      <c r="CF25">
        <f>'Actividades y Cronograma'!AH24</f>
        <v>0</v>
      </c>
      <c r="CG25">
        <f>'Actividades y Cronograma'!AI24</f>
        <v>0</v>
      </c>
      <c r="CH25">
        <f>'Actividades y Cronograma'!AJ24</f>
        <v>0</v>
      </c>
      <c r="CI25">
        <f>'Actividades y Cronograma'!AK24</f>
        <v>0</v>
      </c>
      <c r="CJ25">
        <f>'Actividades y Cronograma'!AL24</f>
        <v>0</v>
      </c>
      <c r="CK25">
        <f>'Actividades y Cronograma'!AM24</f>
        <v>0</v>
      </c>
      <c r="CL25">
        <f>'Actividades y Cronograma'!AN24</f>
        <v>0</v>
      </c>
      <c r="CM25">
        <f>'Actividades y Cronograma'!AO24</f>
        <v>0</v>
      </c>
      <c r="CN25">
        <f>'Actividades y Cronograma'!AP24</f>
        <v>0</v>
      </c>
      <c r="CO25">
        <f>'Actividades y Cronograma'!AQ24</f>
        <v>0</v>
      </c>
      <c r="CP25">
        <f>'Actividades y Cronograma'!AR24</f>
        <v>0</v>
      </c>
      <c r="CQ25">
        <f>'Actividades y Cronograma'!AS24</f>
        <v>0</v>
      </c>
      <c r="CR25">
        <f>'Actividades y Cronograma'!AT24</f>
        <v>0</v>
      </c>
      <c r="CS25">
        <f>'Actividades y Cronograma'!AU24</f>
        <v>0</v>
      </c>
    </row>
    <row r="26" spans="1:97" ht="30" customHeight="1">
      <c r="A26" s="2" t="str">
        <f>'Actividades e Indicadores'!A31</f>
        <v>Sin Actividad</v>
      </c>
      <c r="B26" s="2">
        <f>'Actividades e Indicadores'!B31</f>
        <v>0</v>
      </c>
      <c r="C26" s="2">
        <f>'Actividades e Indicadores'!C31</f>
        <v>0</v>
      </c>
      <c r="D26" s="2">
        <f>'Actividades e Indicadores'!D31</f>
        <v>0</v>
      </c>
      <c r="E26" s="2">
        <f>'Actividades e Indicadores'!E31</f>
        <v>0</v>
      </c>
      <c r="F26" s="2">
        <f>'Actividades e Indicadores'!F31</f>
        <v>0</v>
      </c>
      <c r="G26" s="2">
        <f>'Actividades e Indicadores'!G31</f>
        <v>0</v>
      </c>
      <c r="H26" s="2">
        <f>'Actividades e Indicadores'!H31</f>
        <v>0</v>
      </c>
      <c r="I26" s="2">
        <f>'Actividades e Indicadores'!I31</f>
        <v>0</v>
      </c>
      <c r="J26" s="2">
        <f>'Actividades e Indicadores'!J31</f>
        <v>0</v>
      </c>
      <c r="K26" s="2">
        <f>'Actividades e Indicadores'!K31</f>
        <v>0</v>
      </c>
      <c r="L26" s="2">
        <f>'Actividades e Indicadores'!L31</f>
        <v>0</v>
      </c>
      <c r="M26" s="2">
        <f>'Actividades e Indicadores'!M31</f>
        <v>0</v>
      </c>
      <c r="N26" s="2">
        <f>'Actividades e Indicadores'!N31</f>
        <v>0</v>
      </c>
      <c r="O26" s="2">
        <f>'Actividades e Indicadores'!O31</f>
        <v>0</v>
      </c>
      <c r="P26" s="2">
        <f>'Actividades e Indicadores'!P31</f>
        <v>0</v>
      </c>
      <c r="Q26" s="2">
        <f>'Actividades e Indicadores'!Q31</f>
        <v>0</v>
      </c>
      <c r="R26" s="2">
        <f>'Actividades e Indicadores'!R31</f>
        <v>0</v>
      </c>
      <c r="S26" s="2">
        <f>'Actividades e Indicadores'!S31</f>
        <v>0</v>
      </c>
      <c r="T26" s="2">
        <f>'Actividades e Indicadores'!T31</f>
        <v>0</v>
      </c>
      <c r="U26" s="2">
        <f>'Actividades e Indicadores'!U31</f>
        <v>0</v>
      </c>
      <c r="V26" s="2">
        <f>'Actividades e Indicadores'!V31</f>
        <v>0</v>
      </c>
      <c r="W26" s="129" t="str">
        <f t="shared" si="2"/>
        <v>No</v>
      </c>
      <c r="X26" s="129" t="str">
        <f t="shared" si="3"/>
        <v>No</v>
      </c>
      <c r="Y26" s="129" t="str">
        <f t="shared" si="4"/>
        <v>No</v>
      </c>
      <c r="Z26" s="129" t="str">
        <f t="shared" si="5"/>
        <v>No</v>
      </c>
      <c r="AA26" s="129" t="str">
        <f t="shared" si="6"/>
        <v>No</v>
      </c>
      <c r="AB26" s="129" t="str">
        <f t="shared" si="7"/>
        <v>No</v>
      </c>
      <c r="AC26" s="129" t="str">
        <f t="shared" si="8"/>
        <v>No</v>
      </c>
      <c r="AD26" s="129" t="str">
        <f t="shared" si="9"/>
        <v>No</v>
      </c>
      <c r="AE26" s="129" t="str">
        <f t="shared" si="10"/>
        <v>No</v>
      </c>
      <c r="AF26" s="129" t="str">
        <f t="shared" si="11"/>
        <v>No</v>
      </c>
      <c r="AG26" s="129" t="str">
        <f t="shared" si="12"/>
        <v>No</v>
      </c>
      <c r="AH26" s="129" t="str">
        <f t="shared" si="13"/>
        <v>No</v>
      </c>
      <c r="AI26" s="129" t="str">
        <f t="shared" si="14"/>
        <v>No</v>
      </c>
      <c r="AJ26" s="129" t="str">
        <f t="shared" si="15"/>
        <v>No</v>
      </c>
      <c r="AK26" s="129" t="str">
        <f t="shared" si="16"/>
        <v>No</v>
      </c>
      <c r="AL26" s="129" t="str">
        <f t="shared" si="17"/>
        <v>No</v>
      </c>
      <c r="AM26" s="129" t="str">
        <f t="shared" si="18"/>
        <v>No</v>
      </c>
      <c r="AN26" s="129" t="str">
        <f t="shared" si="19"/>
        <v>No</v>
      </c>
      <c r="AO26" s="130">
        <f>'Actividades e Indicadores'!W31</f>
        <v>0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2">
        <f>'Actividades e Indicadores'!X31</f>
        <v>0</v>
      </c>
      <c r="BC26" s="2">
        <f>'Actividades e Indicadores'!Y31</f>
        <v>0</v>
      </c>
      <c r="BD26" s="2">
        <f>'Actividades e Indicadores'!Z31</f>
        <v>0</v>
      </c>
      <c r="BF26" s="96" t="str">
        <f t="shared" si="1"/>
        <v>Sin Actividad</v>
      </c>
      <c r="BG26" s="2">
        <f t="shared" si="20"/>
        <v>0</v>
      </c>
      <c r="BH26" s="2">
        <f t="shared" si="21"/>
        <v>0</v>
      </c>
      <c r="BI26" s="2">
        <f t="shared" si="22"/>
        <v>0</v>
      </c>
      <c r="BJ26" s="2">
        <f t="shared" si="23"/>
        <v>0</v>
      </c>
      <c r="BK26" s="2">
        <f t="shared" si="24"/>
        <v>0</v>
      </c>
      <c r="BL26" s="2">
        <f t="shared" si="25"/>
        <v>0</v>
      </c>
      <c r="BM26" s="2">
        <f t="shared" si="26"/>
        <v>0</v>
      </c>
      <c r="BN26" s="2">
        <f t="shared" si="27"/>
        <v>0</v>
      </c>
      <c r="BO26" s="2">
        <f t="shared" si="28"/>
        <v>0</v>
      </c>
      <c r="BP26" s="2">
        <f t="shared" si="29"/>
        <v>0</v>
      </c>
      <c r="BQ26" s="2">
        <f t="shared" si="30"/>
        <v>0</v>
      </c>
      <c r="BR26" s="2">
        <f t="shared" si="31"/>
        <v>0</v>
      </c>
      <c r="BS26" s="2">
        <f t="shared" si="32"/>
        <v>0</v>
      </c>
      <c r="BT26" s="2">
        <f t="shared" si="33"/>
        <v>0</v>
      </c>
      <c r="BU26" s="2">
        <f t="shared" si="34"/>
        <v>0</v>
      </c>
      <c r="BV26" s="2">
        <f t="shared" si="35"/>
        <v>0</v>
      </c>
      <c r="BW26" s="2">
        <f t="shared" si="36"/>
        <v>0</v>
      </c>
      <c r="BX26" s="2">
        <f t="shared" si="37"/>
        <v>0</v>
      </c>
      <c r="CA26" t="str">
        <f>'Actividades y Cronograma'!AC25</f>
        <v>Sin Actividad</v>
      </c>
      <c r="CB26">
        <f>'Actividades y Cronograma'!AD25</f>
        <v>0</v>
      </c>
      <c r="CC26">
        <f>'Actividades y Cronograma'!AE25</f>
        <v>0</v>
      </c>
      <c r="CD26">
        <f>'Actividades y Cronograma'!AF25</f>
        <v>0</v>
      </c>
      <c r="CE26">
        <f>'Actividades y Cronograma'!AG25</f>
        <v>0</v>
      </c>
      <c r="CF26">
        <f>'Actividades y Cronograma'!AH25</f>
        <v>0</v>
      </c>
      <c r="CG26">
        <f>'Actividades y Cronograma'!AI25</f>
        <v>0</v>
      </c>
      <c r="CH26">
        <f>'Actividades y Cronograma'!AJ25</f>
        <v>0</v>
      </c>
      <c r="CI26">
        <f>'Actividades y Cronograma'!AK25</f>
        <v>0</v>
      </c>
      <c r="CJ26">
        <f>'Actividades y Cronograma'!AL25</f>
        <v>0</v>
      </c>
      <c r="CK26">
        <f>'Actividades y Cronograma'!AM25</f>
        <v>0</v>
      </c>
      <c r="CL26">
        <f>'Actividades y Cronograma'!AN25</f>
        <v>0</v>
      </c>
      <c r="CM26">
        <f>'Actividades y Cronograma'!AO25</f>
        <v>0</v>
      </c>
      <c r="CN26">
        <f>'Actividades y Cronograma'!AP25</f>
        <v>0</v>
      </c>
      <c r="CO26">
        <f>'Actividades y Cronograma'!AQ25</f>
        <v>0</v>
      </c>
      <c r="CP26">
        <f>'Actividades y Cronograma'!AR25</f>
        <v>0</v>
      </c>
      <c r="CQ26">
        <f>'Actividades y Cronograma'!AS25</f>
        <v>0</v>
      </c>
      <c r="CR26">
        <f>'Actividades y Cronograma'!AT25</f>
        <v>0</v>
      </c>
      <c r="CS26">
        <f>'Actividades y Cronograma'!AU25</f>
        <v>0</v>
      </c>
    </row>
    <row r="27" spans="1:97" ht="30" customHeight="1">
      <c r="A27" s="2" t="str">
        <f>'Actividades e Indicadores'!A32</f>
        <v>Sin Actividad</v>
      </c>
      <c r="B27" s="2">
        <f>'Actividades e Indicadores'!B32</f>
        <v>0</v>
      </c>
      <c r="C27" s="2">
        <f>'Actividades e Indicadores'!C32</f>
        <v>0</v>
      </c>
      <c r="D27" s="2">
        <f>'Actividades e Indicadores'!D32</f>
        <v>0</v>
      </c>
      <c r="E27" s="2">
        <f>'Actividades e Indicadores'!E32</f>
        <v>0</v>
      </c>
      <c r="F27" s="2">
        <f>'Actividades e Indicadores'!F32</f>
        <v>0</v>
      </c>
      <c r="G27" s="2">
        <f>'Actividades e Indicadores'!G32</f>
        <v>0</v>
      </c>
      <c r="H27" s="2">
        <f>'Actividades e Indicadores'!H32</f>
        <v>0</v>
      </c>
      <c r="I27" s="2">
        <f>'Actividades e Indicadores'!I32</f>
        <v>0</v>
      </c>
      <c r="J27" s="2">
        <f>'Actividades e Indicadores'!J32</f>
        <v>0</v>
      </c>
      <c r="K27" s="2">
        <f>'Actividades e Indicadores'!K32</f>
        <v>0</v>
      </c>
      <c r="L27" s="2">
        <f>'Actividades e Indicadores'!L32</f>
        <v>0</v>
      </c>
      <c r="M27" s="2">
        <f>'Actividades e Indicadores'!M32</f>
        <v>0</v>
      </c>
      <c r="N27" s="2">
        <f>'Actividades e Indicadores'!N32</f>
        <v>0</v>
      </c>
      <c r="O27" s="2">
        <f>'Actividades e Indicadores'!O32</f>
        <v>0</v>
      </c>
      <c r="P27" s="2">
        <f>'Actividades e Indicadores'!P32</f>
        <v>0</v>
      </c>
      <c r="Q27" s="2">
        <f>'Actividades e Indicadores'!Q32</f>
        <v>0</v>
      </c>
      <c r="R27" s="2">
        <f>'Actividades e Indicadores'!R32</f>
        <v>0</v>
      </c>
      <c r="S27" s="2">
        <f>'Actividades e Indicadores'!S32</f>
        <v>0</v>
      </c>
      <c r="T27" s="2">
        <f>'Actividades e Indicadores'!T32</f>
        <v>0</v>
      </c>
      <c r="U27" s="2">
        <f>'Actividades e Indicadores'!U32</f>
        <v>0</v>
      </c>
      <c r="V27" s="2">
        <f>'Actividades e Indicadores'!V32</f>
        <v>0</v>
      </c>
      <c r="W27" s="129" t="str">
        <f t="shared" si="2"/>
        <v>No</v>
      </c>
      <c r="X27" s="129" t="str">
        <f t="shared" si="3"/>
        <v>No</v>
      </c>
      <c r="Y27" s="129" t="str">
        <f t="shared" si="4"/>
        <v>No</v>
      </c>
      <c r="Z27" s="129" t="str">
        <f t="shared" si="5"/>
        <v>No</v>
      </c>
      <c r="AA27" s="129" t="str">
        <f t="shared" si="6"/>
        <v>No</v>
      </c>
      <c r="AB27" s="129" t="str">
        <f t="shared" si="7"/>
        <v>No</v>
      </c>
      <c r="AC27" s="129" t="str">
        <f t="shared" si="8"/>
        <v>No</v>
      </c>
      <c r="AD27" s="129" t="str">
        <f t="shared" si="9"/>
        <v>No</v>
      </c>
      <c r="AE27" s="129" t="str">
        <f t="shared" si="10"/>
        <v>No</v>
      </c>
      <c r="AF27" s="129" t="str">
        <f t="shared" si="11"/>
        <v>No</v>
      </c>
      <c r="AG27" s="129" t="str">
        <f t="shared" si="12"/>
        <v>No</v>
      </c>
      <c r="AH27" s="129" t="str">
        <f t="shared" si="13"/>
        <v>No</v>
      </c>
      <c r="AI27" s="129" t="str">
        <f t="shared" si="14"/>
        <v>No</v>
      </c>
      <c r="AJ27" s="129" t="str">
        <f t="shared" si="15"/>
        <v>No</v>
      </c>
      <c r="AK27" s="129" t="str">
        <f t="shared" si="16"/>
        <v>No</v>
      </c>
      <c r="AL27" s="129" t="str">
        <f t="shared" si="17"/>
        <v>No</v>
      </c>
      <c r="AM27" s="129" t="str">
        <f t="shared" si="18"/>
        <v>No</v>
      </c>
      <c r="AN27" s="129" t="str">
        <f t="shared" si="19"/>
        <v>No</v>
      </c>
      <c r="AO27" s="130">
        <f>'Actividades e Indicadores'!W32</f>
        <v>0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2">
        <f>'Actividades e Indicadores'!X32</f>
        <v>0</v>
      </c>
      <c r="BC27" s="2">
        <f>'Actividades e Indicadores'!Y32</f>
        <v>0</v>
      </c>
      <c r="BD27" s="2">
        <f>'Actividades e Indicadores'!Z32</f>
        <v>0</v>
      </c>
      <c r="BF27" s="96" t="str">
        <f t="shared" si="1"/>
        <v>Sin Actividad</v>
      </c>
      <c r="BG27" s="2">
        <f t="shared" si="20"/>
        <v>0</v>
      </c>
      <c r="BH27" s="2">
        <f t="shared" si="21"/>
        <v>0</v>
      </c>
      <c r="BI27" s="2">
        <f t="shared" si="22"/>
        <v>0</v>
      </c>
      <c r="BJ27" s="2">
        <f t="shared" si="23"/>
        <v>0</v>
      </c>
      <c r="BK27" s="2">
        <f t="shared" si="24"/>
        <v>0</v>
      </c>
      <c r="BL27" s="2">
        <f t="shared" si="25"/>
        <v>0</v>
      </c>
      <c r="BM27" s="2">
        <f t="shared" si="26"/>
        <v>0</v>
      </c>
      <c r="BN27" s="2">
        <f t="shared" si="27"/>
        <v>0</v>
      </c>
      <c r="BO27" s="2">
        <f t="shared" si="28"/>
        <v>0</v>
      </c>
      <c r="BP27" s="2">
        <f t="shared" si="29"/>
        <v>0</v>
      </c>
      <c r="BQ27" s="2">
        <f t="shared" si="30"/>
        <v>0</v>
      </c>
      <c r="BR27" s="2">
        <f t="shared" si="31"/>
        <v>0</v>
      </c>
      <c r="BS27" s="2">
        <f t="shared" si="32"/>
        <v>0</v>
      </c>
      <c r="BT27" s="2">
        <f t="shared" si="33"/>
        <v>0</v>
      </c>
      <c r="BU27" s="2">
        <f t="shared" si="34"/>
        <v>0</v>
      </c>
      <c r="BV27" s="2">
        <f t="shared" si="35"/>
        <v>0</v>
      </c>
      <c r="BW27" s="2">
        <f t="shared" si="36"/>
        <v>0</v>
      </c>
      <c r="BX27" s="2">
        <f t="shared" si="37"/>
        <v>0</v>
      </c>
      <c r="CA27" t="str">
        <f>'Actividades y Cronograma'!AC26</f>
        <v>Sin Actividad</v>
      </c>
      <c r="CB27">
        <f>'Actividades y Cronograma'!AD26</f>
        <v>0</v>
      </c>
      <c r="CC27">
        <f>'Actividades y Cronograma'!AE26</f>
        <v>0</v>
      </c>
      <c r="CD27">
        <f>'Actividades y Cronograma'!AF26</f>
        <v>0</v>
      </c>
      <c r="CE27">
        <f>'Actividades y Cronograma'!AG26</f>
        <v>0</v>
      </c>
      <c r="CF27">
        <f>'Actividades y Cronograma'!AH26</f>
        <v>0</v>
      </c>
      <c r="CG27">
        <f>'Actividades y Cronograma'!AI26</f>
        <v>0</v>
      </c>
      <c r="CH27">
        <f>'Actividades y Cronograma'!AJ26</f>
        <v>0</v>
      </c>
      <c r="CI27">
        <f>'Actividades y Cronograma'!AK26</f>
        <v>0</v>
      </c>
      <c r="CJ27">
        <f>'Actividades y Cronograma'!AL26</f>
        <v>0</v>
      </c>
      <c r="CK27">
        <f>'Actividades y Cronograma'!AM26</f>
        <v>0</v>
      </c>
      <c r="CL27">
        <f>'Actividades y Cronograma'!AN26</f>
        <v>0</v>
      </c>
      <c r="CM27">
        <f>'Actividades y Cronograma'!AO26</f>
        <v>0</v>
      </c>
      <c r="CN27">
        <f>'Actividades y Cronograma'!AP26</f>
        <v>0</v>
      </c>
      <c r="CO27">
        <f>'Actividades y Cronograma'!AQ26</f>
        <v>0</v>
      </c>
      <c r="CP27">
        <f>'Actividades y Cronograma'!AR26</f>
        <v>0</v>
      </c>
      <c r="CQ27">
        <f>'Actividades y Cronograma'!AS26</f>
        <v>0</v>
      </c>
      <c r="CR27">
        <f>'Actividades y Cronograma'!AT26</f>
        <v>0</v>
      </c>
      <c r="CS27">
        <f>'Actividades y Cronograma'!AU26</f>
        <v>0</v>
      </c>
    </row>
    <row r="28" spans="1:97" ht="30" customHeight="1">
      <c r="A28" s="2" t="str">
        <f>'Actividades e Indicadores'!A33</f>
        <v>Sin Actividad</v>
      </c>
      <c r="B28" s="2">
        <f>'Actividades e Indicadores'!B33</f>
        <v>0</v>
      </c>
      <c r="C28" s="2">
        <f>'Actividades e Indicadores'!C33</f>
        <v>0</v>
      </c>
      <c r="D28" s="2">
        <f>'Actividades e Indicadores'!D33</f>
        <v>0</v>
      </c>
      <c r="E28" s="2">
        <f>'Actividades e Indicadores'!E33</f>
        <v>0</v>
      </c>
      <c r="F28" s="2">
        <f>'Actividades e Indicadores'!F33</f>
        <v>0</v>
      </c>
      <c r="G28" s="2">
        <f>'Actividades e Indicadores'!G33</f>
        <v>0</v>
      </c>
      <c r="H28" s="2">
        <f>'Actividades e Indicadores'!H33</f>
        <v>0</v>
      </c>
      <c r="I28" s="2">
        <f>'Actividades e Indicadores'!I33</f>
        <v>0</v>
      </c>
      <c r="J28" s="2">
        <f>'Actividades e Indicadores'!J33</f>
        <v>0</v>
      </c>
      <c r="K28" s="2">
        <f>'Actividades e Indicadores'!K33</f>
        <v>0</v>
      </c>
      <c r="L28" s="2">
        <f>'Actividades e Indicadores'!L33</f>
        <v>0</v>
      </c>
      <c r="M28" s="2">
        <f>'Actividades e Indicadores'!M33</f>
        <v>0</v>
      </c>
      <c r="N28" s="2">
        <f>'Actividades e Indicadores'!N33</f>
        <v>0</v>
      </c>
      <c r="O28" s="2">
        <f>'Actividades e Indicadores'!O33</f>
        <v>0</v>
      </c>
      <c r="P28" s="2">
        <f>'Actividades e Indicadores'!P33</f>
        <v>0</v>
      </c>
      <c r="Q28" s="2">
        <f>'Actividades e Indicadores'!Q33</f>
        <v>0</v>
      </c>
      <c r="R28" s="2">
        <f>'Actividades e Indicadores'!R33</f>
        <v>0</v>
      </c>
      <c r="S28" s="2">
        <f>'Actividades e Indicadores'!S33</f>
        <v>0</v>
      </c>
      <c r="T28" s="2">
        <f>'Actividades e Indicadores'!T33</f>
        <v>0</v>
      </c>
      <c r="U28" s="2">
        <f>'Actividades e Indicadores'!U33</f>
        <v>0</v>
      </c>
      <c r="V28" s="2">
        <f>'Actividades e Indicadores'!V33</f>
        <v>0</v>
      </c>
      <c r="W28" s="129" t="str">
        <f t="shared" si="2"/>
        <v>No</v>
      </c>
      <c r="X28" s="129" t="str">
        <f t="shared" si="3"/>
        <v>No</v>
      </c>
      <c r="Y28" s="129" t="str">
        <f t="shared" si="4"/>
        <v>No</v>
      </c>
      <c r="Z28" s="129" t="str">
        <f t="shared" si="5"/>
        <v>No</v>
      </c>
      <c r="AA28" s="129" t="str">
        <f t="shared" si="6"/>
        <v>No</v>
      </c>
      <c r="AB28" s="129" t="str">
        <f t="shared" si="7"/>
        <v>No</v>
      </c>
      <c r="AC28" s="129" t="str">
        <f t="shared" si="8"/>
        <v>No</v>
      </c>
      <c r="AD28" s="129" t="str">
        <f t="shared" si="9"/>
        <v>No</v>
      </c>
      <c r="AE28" s="129" t="str">
        <f t="shared" si="10"/>
        <v>No</v>
      </c>
      <c r="AF28" s="129" t="str">
        <f t="shared" si="11"/>
        <v>No</v>
      </c>
      <c r="AG28" s="129" t="str">
        <f t="shared" si="12"/>
        <v>No</v>
      </c>
      <c r="AH28" s="129" t="str">
        <f t="shared" si="13"/>
        <v>No</v>
      </c>
      <c r="AI28" s="129" t="str">
        <f t="shared" si="14"/>
        <v>No</v>
      </c>
      <c r="AJ28" s="129" t="str">
        <f t="shared" si="15"/>
        <v>No</v>
      </c>
      <c r="AK28" s="129" t="str">
        <f t="shared" si="16"/>
        <v>No</v>
      </c>
      <c r="AL28" s="129" t="str">
        <f t="shared" si="17"/>
        <v>No</v>
      </c>
      <c r="AM28" s="129" t="str">
        <f t="shared" si="18"/>
        <v>No</v>
      </c>
      <c r="AN28" s="129" t="str">
        <f t="shared" si="19"/>
        <v>No</v>
      </c>
      <c r="AO28" s="130">
        <f>'Actividades e Indicadores'!W33</f>
        <v>0</v>
      </c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2">
        <f>'Actividades e Indicadores'!X33</f>
        <v>0</v>
      </c>
      <c r="BC28" s="2">
        <f>'Actividades e Indicadores'!Y33</f>
        <v>0</v>
      </c>
      <c r="BD28" s="2">
        <f>'Actividades e Indicadores'!Z33</f>
        <v>0</v>
      </c>
      <c r="BF28" s="96" t="str">
        <f t="shared" si="1"/>
        <v>Sin Actividad</v>
      </c>
      <c r="BG28" s="2">
        <f t="shared" si="20"/>
        <v>0</v>
      </c>
      <c r="BH28" s="2">
        <f t="shared" si="21"/>
        <v>0</v>
      </c>
      <c r="BI28" s="2">
        <f t="shared" si="22"/>
        <v>0</v>
      </c>
      <c r="BJ28" s="2">
        <f t="shared" si="23"/>
        <v>0</v>
      </c>
      <c r="BK28" s="2">
        <f t="shared" si="24"/>
        <v>0</v>
      </c>
      <c r="BL28" s="2">
        <f t="shared" si="25"/>
        <v>0</v>
      </c>
      <c r="BM28" s="2">
        <f t="shared" si="26"/>
        <v>0</v>
      </c>
      <c r="BN28" s="2">
        <f t="shared" si="27"/>
        <v>0</v>
      </c>
      <c r="BO28" s="2">
        <f t="shared" si="28"/>
        <v>0</v>
      </c>
      <c r="BP28" s="2">
        <f t="shared" si="29"/>
        <v>0</v>
      </c>
      <c r="BQ28" s="2">
        <f t="shared" si="30"/>
        <v>0</v>
      </c>
      <c r="BR28" s="2">
        <f t="shared" si="31"/>
        <v>0</v>
      </c>
      <c r="BS28" s="2">
        <f t="shared" si="32"/>
        <v>0</v>
      </c>
      <c r="BT28" s="2">
        <f t="shared" si="33"/>
        <v>0</v>
      </c>
      <c r="BU28" s="2">
        <f t="shared" si="34"/>
        <v>0</v>
      </c>
      <c r="BV28" s="2">
        <f t="shared" si="35"/>
        <v>0</v>
      </c>
      <c r="BW28" s="2">
        <f t="shared" si="36"/>
        <v>0</v>
      </c>
      <c r="BX28" s="2">
        <f t="shared" si="37"/>
        <v>0</v>
      </c>
      <c r="CA28" t="str">
        <f>'Actividades y Cronograma'!AC27</f>
        <v>Sin Actividad</v>
      </c>
      <c r="CB28">
        <f>'Actividades y Cronograma'!AD27</f>
        <v>0</v>
      </c>
      <c r="CC28">
        <f>'Actividades y Cronograma'!AE27</f>
        <v>0</v>
      </c>
      <c r="CD28">
        <f>'Actividades y Cronograma'!AF27</f>
        <v>0</v>
      </c>
      <c r="CE28">
        <f>'Actividades y Cronograma'!AG27</f>
        <v>0</v>
      </c>
      <c r="CF28">
        <f>'Actividades y Cronograma'!AH27</f>
        <v>0</v>
      </c>
      <c r="CG28">
        <f>'Actividades y Cronograma'!AI27</f>
        <v>0</v>
      </c>
      <c r="CH28">
        <f>'Actividades y Cronograma'!AJ27</f>
        <v>0</v>
      </c>
      <c r="CI28">
        <f>'Actividades y Cronograma'!AK27</f>
        <v>0</v>
      </c>
      <c r="CJ28">
        <f>'Actividades y Cronograma'!AL27</f>
        <v>0</v>
      </c>
      <c r="CK28">
        <f>'Actividades y Cronograma'!AM27</f>
        <v>0</v>
      </c>
      <c r="CL28">
        <f>'Actividades y Cronograma'!AN27</f>
        <v>0</v>
      </c>
      <c r="CM28">
        <f>'Actividades y Cronograma'!AO27</f>
        <v>0</v>
      </c>
      <c r="CN28">
        <f>'Actividades y Cronograma'!AP27</f>
        <v>0</v>
      </c>
      <c r="CO28">
        <f>'Actividades y Cronograma'!AQ27</f>
        <v>0</v>
      </c>
      <c r="CP28">
        <f>'Actividades y Cronograma'!AR27</f>
        <v>0</v>
      </c>
      <c r="CQ28">
        <f>'Actividades y Cronograma'!AS27</f>
        <v>0</v>
      </c>
      <c r="CR28">
        <f>'Actividades y Cronograma'!AT27</f>
        <v>0</v>
      </c>
      <c r="CS28">
        <f>'Actividades y Cronograma'!AU27</f>
        <v>0</v>
      </c>
    </row>
    <row r="29" spans="1:97" ht="30" customHeight="1">
      <c r="A29" s="2" t="str">
        <f>'Actividades e Indicadores'!A34</f>
        <v>Sin Actividad</v>
      </c>
      <c r="B29" s="2">
        <f>'Actividades e Indicadores'!B34</f>
        <v>0</v>
      </c>
      <c r="C29" s="2">
        <f>'Actividades e Indicadores'!C34</f>
        <v>0</v>
      </c>
      <c r="D29" s="2">
        <f>'Actividades e Indicadores'!D34</f>
        <v>0</v>
      </c>
      <c r="E29" s="2">
        <f>'Actividades e Indicadores'!E34</f>
        <v>0</v>
      </c>
      <c r="F29" s="2">
        <f>'Actividades e Indicadores'!F34</f>
        <v>0</v>
      </c>
      <c r="G29" s="2">
        <f>'Actividades e Indicadores'!G34</f>
        <v>0</v>
      </c>
      <c r="H29" s="2">
        <f>'Actividades e Indicadores'!H34</f>
        <v>0</v>
      </c>
      <c r="I29" s="2">
        <f>'Actividades e Indicadores'!I34</f>
        <v>0</v>
      </c>
      <c r="J29" s="2">
        <f>'Actividades e Indicadores'!J34</f>
        <v>0</v>
      </c>
      <c r="K29" s="2">
        <f>'Actividades e Indicadores'!K34</f>
        <v>0</v>
      </c>
      <c r="L29" s="2">
        <f>'Actividades e Indicadores'!L34</f>
        <v>0</v>
      </c>
      <c r="M29" s="2">
        <f>'Actividades e Indicadores'!M34</f>
        <v>0</v>
      </c>
      <c r="N29" s="2">
        <f>'Actividades e Indicadores'!N34</f>
        <v>0</v>
      </c>
      <c r="O29" s="2">
        <f>'Actividades e Indicadores'!O34</f>
        <v>0</v>
      </c>
      <c r="P29" s="2">
        <f>'Actividades e Indicadores'!P34</f>
        <v>0</v>
      </c>
      <c r="Q29" s="2">
        <f>'Actividades e Indicadores'!Q34</f>
        <v>0</v>
      </c>
      <c r="R29" s="2">
        <f>'Actividades e Indicadores'!R34</f>
        <v>0</v>
      </c>
      <c r="S29" s="2">
        <f>'Actividades e Indicadores'!S34</f>
        <v>0</v>
      </c>
      <c r="T29" s="2">
        <f>'Actividades e Indicadores'!T34</f>
        <v>0</v>
      </c>
      <c r="U29" s="2">
        <f>'Actividades e Indicadores'!U34</f>
        <v>0</v>
      </c>
      <c r="V29" s="2">
        <f>'Actividades e Indicadores'!V34</f>
        <v>0</v>
      </c>
      <c r="W29" s="129" t="str">
        <f t="shared" si="2"/>
        <v>No</v>
      </c>
      <c r="X29" s="129" t="str">
        <f t="shared" si="3"/>
        <v>No</v>
      </c>
      <c r="Y29" s="129" t="str">
        <f t="shared" si="4"/>
        <v>No</v>
      </c>
      <c r="Z29" s="129" t="str">
        <f t="shared" si="5"/>
        <v>No</v>
      </c>
      <c r="AA29" s="129" t="str">
        <f t="shared" si="6"/>
        <v>No</v>
      </c>
      <c r="AB29" s="129" t="str">
        <f t="shared" si="7"/>
        <v>No</v>
      </c>
      <c r="AC29" s="129" t="str">
        <f t="shared" si="8"/>
        <v>No</v>
      </c>
      <c r="AD29" s="129" t="str">
        <f t="shared" si="9"/>
        <v>No</v>
      </c>
      <c r="AE29" s="129" t="str">
        <f t="shared" si="10"/>
        <v>No</v>
      </c>
      <c r="AF29" s="129" t="str">
        <f t="shared" si="11"/>
        <v>No</v>
      </c>
      <c r="AG29" s="129" t="str">
        <f t="shared" si="12"/>
        <v>No</v>
      </c>
      <c r="AH29" s="129" t="str">
        <f t="shared" si="13"/>
        <v>No</v>
      </c>
      <c r="AI29" s="129" t="str">
        <f t="shared" si="14"/>
        <v>No</v>
      </c>
      <c r="AJ29" s="129" t="str">
        <f t="shared" si="15"/>
        <v>No</v>
      </c>
      <c r="AK29" s="129" t="str">
        <f t="shared" si="16"/>
        <v>No</v>
      </c>
      <c r="AL29" s="129" t="str">
        <f t="shared" si="17"/>
        <v>No</v>
      </c>
      <c r="AM29" s="129" t="str">
        <f t="shared" si="18"/>
        <v>No</v>
      </c>
      <c r="AN29" s="129" t="str">
        <f t="shared" si="19"/>
        <v>No</v>
      </c>
      <c r="AO29" s="130">
        <f>'Actividades e Indicadores'!W34</f>
        <v>0</v>
      </c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2">
        <f>'Actividades e Indicadores'!X34</f>
        <v>0</v>
      </c>
      <c r="BC29" s="2">
        <f>'Actividades e Indicadores'!Y34</f>
        <v>0</v>
      </c>
      <c r="BD29" s="2">
        <f>'Actividades e Indicadores'!Z34</f>
        <v>0</v>
      </c>
      <c r="BF29" s="96" t="str">
        <f t="shared" si="1"/>
        <v>Sin Actividad</v>
      </c>
      <c r="BG29" s="2">
        <f t="shared" si="20"/>
        <v>0</v>
      </c>
      <c r="BH29" s="2">
        <f t="shared" si="21"/>
        <v>0</v>
      </c>
      <c r="BI29" s="2">
        <f t="shared" si="22"/>
        <v>0</v>
      </c>
      <c r="BJ29" s="2">
        <f t="shared" si="23"/>
        <v>0</v>
      </c>
      <c r="BK29" s="2">
        <f t="shared" si="24"/>
        <v>0</v>
      </c>
      <c r="BL29" s="2">
        <f t="shared" si="25"/>
        <v>0</v>
      </c>
      <c r="BM29" s="2">
        <f t="shared" si="26"/>
        <v>0</v>
      </c>
      <c r="BN29" s="2">
        <f t="shared" si="27"/>
        <v>0</v>
      </c>
      <c r="BO29" s="2">
        <f t="shared" si="28"/>
        <v>0</v>
      </c>
      <c r="BP29" s="2">
        <f t="shared" si="29"/>
        <v>0</v>
      </c>
      <c r="BQ29" s="2">
        <f t="shared" si="30"/>
        <v>0</v>
      </c>
      <c r="BR29" s="2">
        <f t="shared" si="31"/>
        <v>0</v>
      </c>
      <c r="BS29" s="2">
        <f t="shared" si="32"/>
        <v>0</v>
      </c>
      <c r="BT29" s="2">
        <f t="shared" si="33"/>
        <v>0</v>
      </c>
      <c r="BU29" s="2">
        <f t="shared" si="34"/>
        <v>0</v>
      </c>
      <c r="BV29" s="2">
        <f t="shared" si="35"/>
        <v>0</v>
      </c>
      <c r="BW29" s="2">
        <f t="shared" si="36"/>
        <v>0</v>
      </c>
      <c r="BX29" s="2">
        <f t="shared" si="37"/>
        <v>0</v>
      </c>
      <c r="CA29" t="str">
        <f>'Actividades y Cronograma'!AC28</f>
        <v>Sin Actividad</v>
      </c>
      <c r="CB29">
        <f>'Actividades y Cronograma'!AD28</f>
        <v>0</v>
      </c>
      <c r="CC29">
        <f>'Actividades y Cronograma'!AE28</f>
        <v>0</v>
      </c>
      <c r="CD29">
        <f>'Actividades y Cronograma'!AF28</f>
        <v>0</v>
      </c>
      <c r="CE29">
        <f>'Actividades y Cronograma'!AG28</f>
        <v>0</v>
      </c>
      <c r="CF29">
        <f>'Actividades y Cronograma'!AH28</f>
        <v>0</v>
      </c>
      <c r="CG29">
        <f>'Actividades y Cronograma'!AI28</f>
        <v>0</v>
      </c>
      <c r="CH29">
        <f>'Actividades y Cronograma'!AJ28</f>
        <v>0</v>
      </c>
      <c r="CI29">
        <f>'Actividades y Cronograma'!AK28</f>
        <v>0</v>
      </c>
      <c r="CJ29">
        <f>'Actividades y Cronograma'!AL28</f>
        <v>0</v>
      </c>
      <c r="CK29">
        <f>'Actividades y Cronograma'!AM28</f>
        <v>0</v>
      </c>
      <c r="CL29">
        <f>'Actividades y Cronograma'!AN28</f>
        <v>0</v>
      </c>
      <c r="CM29">
        <f>'Actividades y Cronograma'!AO28</f>
        <v>0</v>
      </c>
      <c r="CN29">
        <f>'Actividades y Cronograma'!AP28</f>
        <v>0</v>
      </c>
      <c r="CO29">
        <f>'Actividades y Cronograma'!AQ28</f>
        <v>0</v>
      </c>
      <c r="CP29">
        <f>'Actividades y Cronograma'!AR28</f>
        <v>0</v>
      </c>
      <c r="CQ29">
        <f>'Actividades y Cronograma'!AS28</f>
        <v>0</v>
      </c>
      <c r="CR29">
        <f>'Actividades y Cronograma'!AT28</f>
        <v>0</v>
      </c>
      <c r="CS29">
        <f>'Actividades y Cronograma'!AU28</f>
        <v>0</v>
      </c>
    </row>
    <row r="30" spans="1:97" ht="30" customHeight="1">
      <c r="A30" s="2" t="str">
        <f>'Actividades e Indicadores'!A35</f>
        <v>Sin Actividad</v>
      </c>
      <c r="B30" s="2">
        <f>'Actividades e Indicadores'!B35</f>
        <v>0</v>
      </c>
      <c r="C30" s="2">
        <f>'Actividades e Indicadores'!C35</f>
        <v>0</v>
      </c>
      <c r="D30" s="2">
        <f>'Actividades e Indicadores'!D35</f>
        <v>0</v>
      </c>
      <c r="E30" s="2">
        <f>'Actividades e Indicadores'!E35</f>
        <v>0</v>
      </c>
      <c r="F30" s="2">
        <f>'Actividades e Indicadores'!F35</f>
        <v>0</v>
      </c>
      <c r="G30" s="2">
        <f>'Actividades e Indicadores'!G35</f>
        <v>0</v>
      </c>
      <c r="H30" s="2">
        <f>'Actividades e Indicadores'!H35</f>
        <v>0</v>
      </c>
      <c r="I30" s="2">
        <f>'Actividades e Indicadores'!I35</f>
        <v>0</v>
      </c>
      <c r="J30" s="2">
        <f>'Actividades e Indicadores'!J35</f>
        <v>0</v>
      </c>
      <c r="K30" s="2">
        <f>'Actividades e Indicadores'!K35</f>
        <v>0</v>
      </c>
      <c r="L30" s="2">
        <f>'Actividades e Indicadores'!L35</f>
        <v>0</v>
      </c>
      <c r="M30" s="2">
        <f>'Actividades e Indicadores'!M35</f>
        <v>0</v>
      </c>
      <c r="N30" s="2">
        <f>'Actividades e Indicadores'!N35</f>
        <v>0</v>
      </c>
      <c r="O30" s="2">
        <f>'Actividades e Indicadores'!O35</f>
        <v>0</v>
      </c>
      <c r="P30" s="2">
        <f>'Actividades e Indicadores'!P35</f>
        <v>0</v>
      </c>
      <c r="Q30" s="2">
        <f>'Actividades e Indicadores'!Q35</f>
        <v>0</v>
      </c>
      <c r="R30" s="2">
        <f>'Actividades e Indicadores'!R35</f>
        <v>0</v>
      </c>
      <c r="S30" s="2">
        <f>'Actividades e Indicadores'!S35</f>
        <v>0</v>
      </c>
      <c r="T30" s="2">
        <f>'Actividades e Indicadores'!T35</f>
        <v>0</v>
      </c>
      <c r="U30" s="2">
        <f>'Actividades e Indicadores'!U35</f>
        <v>0</v>
      </c>
      <c r="V30" s="2">
        <f>'Actividades e Indicadores'!V35</f>
        <v>0</v>
      </c>
      <c r="W30" s="129" t="str">
        <f t="shared" si="2"/>
        <v>No</v>
      </c>
      <c r="X30" s="129" t="str">
        <f t="shared" si="3"/>
        <v>No</v>
      </c>
      <c r="Y30" s="129" t="str">
        <f t="shared" si="4"/>
        <v>No</v>
      </c>
      <c r="Z30" s="129" t="str">
        <f t="shared" si="5"/>
        <v>No</v>
      </c>
      <c r="AA30" s="129" t="str">
        <f t="shared" si="6"/>
        <v>No</v>
      </c>
      <c r="AB30" s="129" t="str">
        <f t="shared" si="7"/>
        <v>No</v>
      </c>
      <c r="AC30" s="129" t="str">
        <f t="shared" si="8"/>
        <v>No</v>
      </c>
      <c r="AD30" s="129" t="str">
        <f t="shared" si="9"/>
        <v>No</v>
      </c>
      <c r="AE30" s="129" t="str">
        <f t="shared" si="10"/>
        <v>No</v>
      </c>
      <c r="AF30" s="129" t="str">
        <f t="shared" si="11"/>
        <v>No</v>
      </c>
      <c r="AG30" s="129" t="str">
        <f t="shared" si="12"/>
        <v>No</v>
      </c>
      <c r="AH30" s="129" t="str">
        <f t="shared" si="13"/>
        <v>No</v>
      </c>
      <c r="AI30" s="129" t="str">
        <f t="shared" si="14"/>
        <v>No</v>
      </c>
      <c r="AJ30" s="129" t="str">
        <f t="shared" si="15"/>
        <v>No</v>
      </c>
      <c r="AK30" s="129" t="str">
        <f t="shared" si="16"/>
        <v>No</v>
      </c>
      <c r="AL30" s="129" t="str">
        <f t="shared" si="17"/>
        <v>No</v>
      </c>
      <c r="AM30" s="129" t="str">
        <f t="shared" si="18"/>
        <v>No</v>
      </c>
      <c r="AN30" s="129" t="str">
        <f t="shared" si="19"/>
        <v>No</v>
      </c>
      <c r="AO30" s="130">
        <f>'Actividades e Indicadores'!W35</f>
        <v>0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2">
        <f>'Actividades e Indicadores'!X35</f>
        <v>0</v>
      </c>
      <c r="BC30" s="2">
        <f>'Actividades e Indicadores'!Y35</f>
        <v>0</v>
      </c>
      <c r="BD30" s="2">
        <f>'Actividades e Indicadores'!Z35</f>
        <v>0</v>
      </c>
      <c r="BF30" s="96" t="str">
        <f t="shared" si="1"/>
        <v>Sin Actividad</v>
      </c>
      <c r="BG30" s="2">
        <f t="shared" si="20"/>
        <v>0</v>
      </c>
      <c r="BH30" s="2">
        <f t="shared" si="21"/>
        <v>0</v>
      </c>
      <c r="BI30" s="2">
        <f t="shared" si="22"/>
        <v>0</v>
      </c>
      <c r="BJ30" s="2">
        <f t="shared" si="23"/>
        <v>0</v>
      </c>
      <c r="BK30" s="2">
        <f t="shared" si="24"/>
        <v>0</v>
      </c>
      <c r="BL30" s="2">
        <f t="shared" si="25"/>
        <v>0</v>
      </c>
      <c r="BM30" s="2">
        <f t="shared" si="26"/>
        <v>0</v>
      </c>
      <c r="BN30" s="2">
        <f t="shared" si="27"/>
        <v>0</v>
      </c>
      <c r="BO30" s="2">
        <f t="shared" si="28"/>
        <v>0</v>
      </c>
      <c r="BP30" s="2">
        <f t="shared" si="29"/>
        <v>0</v>
      </c>
      <c r="BQ30" s="2">
        <f t="shared" si="30"/>
        <v>0</v>
      </c>
      <c r="BR30" s="2">
        <f t="shared" si="31"/>
        <v>0</v>
      </c>
      <c r="BS30" s="2">
        <f t="shared" si="32"/>
        <v>0</v>
      </c>
      <c r="BT30" s="2">
        <f t="shared" si="33"/>
        <v>0</v>
      </c>
      <c r="BU30" s="2">
        <f t="shared" si="34"/>
        <v>0</v>
      </c>
      <c r="BV30" s="2">
        <f t="shared" si="35"/>
        <v>0</v>
      </c>
      <c r="BW30" s="2">
        <f t="shared" si="36"/>
        <v>0</v>
      </c>
      <c r="BX30" s="2">
        <f t="shared" si="37"/>
        <v>0</v>
      </c>
      <c r="CA30" t="str">
        <f>'Actividades y Cronograma'!AC29</f>
        <v>Sin Actividad</v>
      </c>
      <c r="CB30">
        <f>'Actividades y Cronograma'!AD29</f>
        <v>0</v>
      </c>
      <c r="CC30">
        <f>'Actividades y Cronograma'!AE29</f>
        <v>0</v>
      </c>
      <c r="CD30">
        <f>'Actividades y Cronograma'!AF29</f>
        <v>0</v>
      </c>
      <c r="CE30">
        <f>'Actividades y Cronograma'!AG29</f>
        <v>0</v>
      </c>
      <c r="CF30">
        <f>'Actividades y Cronograma'!AH29</f>
        <v>0</v>
      </c>
      <c r="CG30">
        <f>'Actividades y Cronograma'!AI29</f>
        <v>0</v>
      </c>
      <c r="CH30">
        <f>'Actividades y Cronograma'!AJ29</f>
        <v>0</v>
      </c>
      <c r="CI30">
        <f>'Actividades y Cronograma'!AK29</f>
        <v>0</v>
      </c>
      <c r="CJ30">
        <f>'Actividades y Cronograma'!AL29</f>
        <v>0</v>
      </c>
      <c r="CK30">
        <f>'Actividades y Cronograma'!AM29</f>
        <v>0</v>
      </c>
      <c r="CL30">
        <f>'Actividades y Cronograma'!AN29</f>
        <v>0</v>
      </c>
      <c r="CM30">
        <f>'Actividades y Cronograma'!AO29</f>
        <v>0</v>
      </c>
      <c r="CN30">
        <f>'Actividades y Cronograma'!AP29</f>
        <v>0</v>
      </c>
      <c r="CO30">
        <f>'Actividades y Cronograma'!AQ29</f>
        <v>0</v>
      </c>
      <c r="CP30">
        <f>'Actividades y Cronograma'!AR29</f>
        <v>0</v>
      </c>
      <c r="CQ30">
        <f>'Actividades y Cronograma'!AS29</f>
        <v>0</v>
      </c>
      <c r="CR30">
        <f>'Actividades y Cronograma'!AT29</f>
        <v>0</v>
      </c>
      <c r="CS30">
        <f>'Actividades y Cronograma'!AU29</f>
        <v>0</v>
      </c>
    </row>
    <row r="31" spans="1:97" ht="30" customHeight="1">
      <c r="A31" s="2" t="str">
        <f>'Actividades e Indicadores'!A36</f>
        <v>Sin Actividad</v>
      </c>
      <c r="B31" s="2">
        <f>'Actividades e Indicadores'!B36</f>
        <v>0</v>
      </c>
      <c r="C31" s="2">
        <f>'Actividades e Indicadores'!C36</f>
        <v>0</v>
      </c>
      <c r="D31" s="2">
        <f>'Actividades e Indicadores'!D36</f>
        <v>0</v>
      </c>
      <c r="E31" s="2">
        <f>'Actividades e Indicadores'!E36</f>
        <v>0</v>
      </c>
      <c r="F31" s="2">
        <f>'Actividades e Indicadores'!F36</f>
        <v>0</v>
      </c>
      <c r="G31" s="2">
        <f>'Actividades e Indicadores'!G36</f>
        <v>0</v>
      </c>
      <c r="H31" s="2">
        <f>'Actividades e Indicadores'!H36</f>
        <v>0</v>
      </c>
      <c r="I31" s="2">
        <f>'Actividades e Indicadores'!I36</f>
        <v>0</v>
      </c>
      <c r="J31" s="2">
        <f>'Actividades e Indicadores'!J36</f>
        <v>0</v>
      </c>
      <c r="K31" s="2">
        <f>'Actividades e Indicadores'!K36</f>
        <v>0</v>
      </c>
      <c r="L31" s="2">
        <f>'Actividades e Indicadores'!L36</f>
        <v>0</v>
      </c>
      <c r="M31" s="2">
        <f>'Actividades e Indicadores'!M36</f>
        <v>0</v>
      </c>
      <c r="N31" s="2">
        <f>'Actividades e Indicadores'!N36</f>
        <v>0</v>
      </c>
      <c r="O31" s="2">
        <f>'Actividades e Indicadores'!O36</f>
        <v>0</v>
      </c>
      <c r="P31" s="2">
        <f>'Actividades e Indicadores'!P36</f>
        <v>0</v>
      </c>
      <c r="Q31" s="2">
        <f>'Actividades e Indicadores'!Q36</f>
        <v>0</v>
      </c>
      <c r="R31" s="2">
        <f>'Actividades e Indicadores'!R36</f>
        <v>0</v>
      </c>
      <c r="S31" s="2">
        <f>'Actividades e Indicadores'!S36</f>
        <v>0</v>
      </c>
      <c r="T31" s="2">
        <f>'Actividades e Indicadores'!T36</f>
        <v>0</v>
      </c>
      <c r="U31" s="2">
        <f>'Actividades e Indicadores'!U36</f>
        <v>0</v>
      </c>
      <c r="V31" s="2">
        <f>'Actividades e Indicadores'!V36</f>
        <v>0</v>
      </c>
      <c r="W31" s="129" t="str">
        <f t="shared" si="2"/>
        <v>No</v>
      </c>
      <c r="X31" s="129" t="str">
        <f t="shared" si="3"/>
        <v>No</v>
      </c>
      <c r="Y31" s="129" t="str">
        <f t="shared" si="4"/>
        <v>No</v>
      </c>
      <c r="Z31" s="129" t="str">
        <f t="shared" si="5"/>
        <v>No</v>
      </c>
      <c r="AA31" s="129" t="str">
        <f t="shared" si="6"/>
        <v>No</v>
      </c>
      <c r="AB31" s="129" t="str">
        <f t="shared" si="7"/>
        <v>No</v>
      </c>
      <c r="AC31" s="129" t="str">
        <f t="shared" si="8"/>
        <v>No</v>
      </c>
      <c r="AD31" s="129" t="str">
        <f t="shared" si="9"/>
        <v>No</v>
      </c>
      <c r="AE31" s="129" t="str">
        <f t="shared" si="10"/>
        <v>No</v>
      </c>
      <c r="AF31" s="129" t="str">
        <f t="shared" si="11"/>
        <v>No</v>
      </c>
      <c r="AG31" s="129" t="str">
        <f t="shared" si="12"/>
        <v>No</v>
      </c>
      <c r="AH31" s="129" t="str">
        <f t="shared" si="13"/>
        <v>No</v>
      </c>
      <c r="AI31" s="129" t="str">
        <f t="shared" si="14"/>
        <v>No</v>
      </c>
      <c r="AJ31" s="129" t="str">
        <f t="shared" si="15"/>
        <v>No</v>
      </c>
      <c r="AK31" s="129" t="str">
        <f t="shared" si="16"/>
        <v>No</v>
      </c>
      <c r="AL31" s="129" t="str">
        <f t="shared" si="17"/>
        <v>No</v>
      </c>
      <c r="AM31" s="129" t="str">
        <f t="shared" si="18"/>
        <v>No</v>
      </c>
      <c r="AN31" s="129" t="str">
        <f t="shared" si="19"/>
        <v>No</v>
      </c>
      <c r="AO31" s="130">
        <f>'Actividades e Indicadores'!W36</f>
        <v>0</v>
      </c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2">
        <f>'Actividades e Indicadores'!X36</f>
        <v>0</v>
      </c>
      <c r="BC31" s="2">
        <f>'Actividades e Indicadores'!Y36</f>
        <v>0</v>
      </c>
      <c r="BD31" s="2">
        <f>'Actividades e Indicadores'!Z36</f>
        <v>0</v>
      </c>
      <c r="BF31" s="96" t="str">
        <f t="shared" si="1"/>
        <v>Sin Actividad</v>
      </c>
      <c r="BG31" s="2">
        <f t="shared" si="20"/>
        <v>0</v>
      </c>
      <c r="BH31" s="2">
        <f t="shared" si="21"/>
        <v>0</v>
      </c>
      <c r="BI31" s="2">
        <f t="shared" si="22"/>
        <v>0</v>
      </c>
      <c r="BJ31" s="2">
        <f t="shared" si="23"/>
        <v>0</v>
      </c>
      <c r="BK31" s="2">
        <f t="shared" si="24"/>
        <v>0</v>
      </c>
      <c r="BL31" s="2">
        <f t="shared" si="25"/>
        <v>0</v>
      </c>
      <c r="BM31" s="2">
        <f t="shared" si="26"/>
        <v>0</v>
      </c>
      <c r="BN31" s="2">
        <f t="shared" si="27"/>
        <v>0</v>
      </c>
      <c r="BO31" s="2">
        <f t="shared" si="28"/>
        <v>0</v>
      </c>
      <c r="BP31" s="2">
        <f t="shared" si="29"/>
        <v>0</v>
      </c>
      <c r="BQ31" s="2">
        <f t="shared" si="30"/>
        <v>0</v>
      </c>
      <c r="BR31" s="2">
        <f t="shared" si="31"/>
        <v>0</v>
      </c>
      <c r="BS31" s="2">
        <f t="shared" si="32"/>
        <v>0</v>
      </c>
      <c r="BT31" s="2">
        <f t="shared" si="33"/>
        <v>0</v>
      </c>
      <c r="BU31" s="2">
        <f t="shared" si="34"/>
        <v>0</v>
      </c>
      <c r="BV31" s="2">
        <f t="shared" si="35"/>
        <v>0</v>
      </c>
      <c r="BW31" s="2">
        <f t="shared" si="36"/>
        <v>0</v>
      </c>
      <c r="BX31" s="2">
        <f t="shared" si="37"/>
        <v>0</v>
      </c>
      <c r="CA31" t="str">
        <f>'Actividades y Cronograma'!AC30</f>
        <v>Sin Actividad</v>
      </c>
      <c r="CB31">
        <f>'Actividades y Cronograma'!AD30</f>
        <v>0</v>
      </c>
      <c r="CC31">
        <f>'Actividades y Cronograma'!AE30</f>
        <v>0</v>
      </c>
      <c r="CD31">
        <f>'Actividades y Cronograma'!AF30</f>
        <v>0</v>
      </c>
      <c r="CE31">
        <f>'Actividades y Cronograma'!AG30</f>
        <v>0</v>
      </c>
      <c r="CF31">
        <f>'Actividades y Cronograma'!AH30</f>
        <v>0</v>
      </c>
      <c r="CG31">
        <f>'Actividades y Cronograma'!AI30</f>
        <v>0</v>
      </c>
      <c r="CH31">
        <f>'Actividades y Cronograma'!AJ30</f>
        <v>0</v>
      </c>
      <c r="CI31">
        <f>'Actividades y Cronograma'!AK30</f>
        <v>0</v>
      </c>
      <c r="CJ31">
        <f>'Actividades y Cronograma'!AL30</f>
        <v>0</v>
      </c>
      <c r="CK31">
        <f>'Actividades y Cronograma'!AM30</f>
        <v>0</v>
      </c>
      <c r="CL31">
        <f>'Actividades y Cronograma'!AN30</f>
        <v>0</v>
      </c>
      <c r="CM31">
        <f>'Actividades y Cronograma'!AO30</f>
        <v>0</v>
      </c>
      <c r="CN31">
        <f>'Actividades y Cronograma'!AP30</f>
        <v>0</v>
      </c>
      <c r="CO31">
        <f>'Actividades y Cronograma'!AQ30</f>
        <v>0</v>
      </c>
      <c r="CP31">
        <f>'Actividades y Cronograma'!AR30</f>
        <v>0</v>
      </c>
      <c r="CQ31">
        <f>'Actividades y Cronograma'!AS30</f>
        <v>0</v>
      </c>
      <c r="CR31">
        <f>'Actividades y Cronograma'!AT30</f>
        <v>0</v>
      </c>
      <c r="CS31">
        <f>'Actividades y Cronograma'!AU30</f>
        <v>0</v>
      </c>
    </row>
    <row r="32" spans="1:97" ht="30" customHeight="1">
      <c r="A32" s="2" t="str">
        <f>'Actividades e Indicadores'!A37</f>
        <v>Sin Actividad</v>
      </c>
      <c r="B32" s="2">
        <f>'Actividades e Indicadores'!B37</f>
        <v>0</v>
      </c>
      <c r="C32" s="2">
        <f>'Actividades e Indicadores'!C37</f>
        <v>0</v>
      </c>
      <c r="D32" s="2">
        <f>'Actividades e Indicadores'!D37</f>
        <v>0</v>
      </c>
      <c r="E32" s="2">
        <f>'Actividades e Indicadores'!E37</f>
        <v>0</v>
      </c>
      <c r="F32" s="2">
        <f>'Actividades e Indicadores'!F37</f>
        <v>0</v>
      </c>
      <c r="G32" s="2">
        <f>'Actividades e Indicadores'!G37</f>
        <v>0</v>
      </c>
      <c r="H32" s="2">
        <f>'Actividades e Indicadores'!H37</f>
        <v>0</v>
      </c>
      <c r="I32" s="2">
        <f>'Actividades e Indicadores'!I37</f>
        <v>0</v>
      </c>
      <c r="J32" s="2">
        <f>'Actividades e Indicadores'!J37</f>
        <v>0</v>
      </c>
      <c r="K32" s="2">
        <f>'Actividades e Indicadores'!K37</f>
        <v>0</v>
      </c>
      <c r="L32" s="2">
        <f>'Actividades e Indicadores'!L37</f>
        <v>0</v>
      </c>
      <c r="M32" s="2">
        <f>'Actividades e Indicadores'!M37</f>
        <v>0</v>
      </c>
      <c r="N32" s="2">
        <f>'Actividades e Indicadores'!N37</f>
        <v>0</v>
      </c>
      <c r="O32" s="2">
        <f>'Actividades e Indicadores'!O37</f>
        <v>0</v>
      </c>
      <c r="P32" s="2">
        <f>'Actividades e Indicadores'!P37</f>
        <v>0</v>
      </c>
      <c r="Q32" s="2">
        <f>'Actividades e Indicadores'!Q37</f>
        <v>0</v>
      </c>
      <c r="R32" s="2">
        <f>'Actividades e Indicadores'!R37</f>
        <v>0</v>
      </c>
      <c r="S32" s="2">
        <f>'Actividades e Indicadores'!S37</f>
        <v>0</v>
      </c>
      <c r="T32" s="2">
        <f>'Actividades e Indicadores'!T37</f>
        <v>0</v>
      </c>
      <c r="U32" s="2">
        <f>'Actividades e Indicadores'!U37</f>
        <v>0</v>
      </c>
      <c r="V32" s="2">
        <f>'Actividades e Indicadores'!V37</f>
        <v>0</v>
      </c>
      <c r="W32" s="129" t="str">
        <f t="shared" si="2"/>
        <v>No</v>
      </c>
      <c r="X32" s="129" t="str">
        <f t="shared" si="3"/>
        <v>No</v>
      </c>
      <c r="Y32" s="129" t="str">
        <f t="shared" si="4"/>
        <v>No</v>
      </c>
      <c r="Z32" s="129" t="str">
        <f t="shared" si="5"/>
        <v>No</v>
      </c>
      <c r="AA32" s="129" t="str">
        <f t="shared" si="6"/>
        <v>No</v>
      </c>
      <c r="AB32" s="129" t="str">
        <f t="shared" si="7"/>
        <v>No</v>
      </c>
      <c r="AC32" s="129" t="str">
        <f t="shared" si="8"/>
        <v>No</v>
      </c>
      <c r="AD32" s="129" t="str">
        <f t="shared" si="9"/>
        <v>No</v>
      </c>
      <c r="AE32" s="129" t="str">
        <f t="shared" si="10"/>
        <v>No</v>
      </c>
      <c r="AF32" s="129" t="str">
        <f t="shared" si="11"/>
        <v>No</v>
      </c>
      <c r="AG32" s="129" t="str">
        <f t="shared" si="12"/>
        <v>No</v>
      </c>
      <c r="AH32" s="129" t="str">
        <f t="shared" si="13"/>
        <v>No</v>
      </c>
      <c r="AI32" s="129" t="str">
        <f t="shared" si="14"/>
        <v>No</v>
      </c>
      <c r="AJ32" s="129" t="str">
        <f t="shared" si="15"/>
        <v>No</v>
      </c>
      <c r="AK32" s="129" t="str">
        <f t="shared" si="16"/>
        <v>No</v>
      </c>
      <c r="AL32" s="129" t="str">
        <f t="shared" si="17"/>
        <v>No</v>
      </c>
      <c r="AM32" s="129" t="str">
        <f t="shared" si="18"/>
        <v>No</v>
      </c>
      <c r="AN32" s="129" t="str">
        <f t="shared" si="19"/>
        <v>No</v>
      </c>
      <c r="AO32" s="130">
        <f>'Actividades e Indicadores'!W37</f>
        <v>0</v>
      </c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2">
        <f>'Actividades e Indicadores'!X37</f>
        <v>0</v>
      </c>
      <c r="BC32" s="2">
        <f>'Actividades e Indicadores'!Y37</f>
        <v>0</v>
      </c>
      <c r="BD32" s="2">
        <f>'Actividades e Indicadores'!Z37</f>
        <v>0</v>
      </c>
      <c r="BF32" s="96" t="str">
        <f t="shared" si="1"/>
        <v>Sin Actividad</v>
      </c>
      <c r="BG32" s="2">
        <f t="shared" si="20"/>
        <v>0</v>
      </c>
      <c r="BH32" s="2">
        <f t="shared" si="21"/>
        <v>0</v>
      </c>
      <c r="BI32" s="2">
        <f t="shared" si="22"/>
        <v>0</v>
      </c>
      <c r="BJ32" s="2">
        <f t="shared" si="23"/>
        <v>0</v>
      </c>
      <c r="BK32" s="2">
        <f t="shared" si="24"/>
        <v>0</v>
      </c>
      <c r="BL32" s="2">
        <f t="shared" si="25"/>
        <v>0</v>
      </c>
      <c r="BM32" s="2">
        <f t="shared" si="26"/>
        <v>0</v>
      </c>
      <c r="BN32" s="2">
        <f t="shared" si="27"/>
        <v>0</v>
      </c>
      <c r="BO32" s="2">
        <f t="shared" si="28"/>
        <v>0</v>
      </c>
      <c r="BP32" s="2">
        <f t="shared" si="29"/>
        <v>0</v>
      </c>
      <c r="BQ32" s="2">
        <f t="shared" si="30"/>
        <v>0</v>
      </c>
      <c r="BR32" s="2">
        <f t="shared" si="31"/>
        <v>0</v>
      </c>
      <c r="BS32" s="2">
        <f t="shared" si="32"/>
        <v>0</v>
      </c>
      <c r="BT32" s="2">
        <f t="shared" si="33"/>
        <v>0</v>
      </c>
      <c r="BU32" s="2">
        <f t="shared" si="34"/>
        <v>0</v>
      </c>
      <c r="BV32" s="2">
        <f t="shared" si="35"/>
        <v>0</v>
      </c>
      <c r="BW32" s="2">
        <f t="shared" si="36"/>
        <v>0</v>
      </c>
      <c r="BX32" s="2">
        <f t="shared" si="37"/>
        <v>0</v>
      </c>
      <c r="CA32" t="str">
        <f>'Actividades y Cronograma'!AC31</f>
        <v>Sin Actividad</v>
      </c>
      <c r="CB32">
        <f>'Actividades y Cronograma'!AD31</f>
        <v>0</v>
      </c>
      <c r="CC32">
        <f>'Actividades y Cronograma'!AE31</f>
        <v>0</v>
      </c>
      <c r="CD32">
        <f>'Actividades y Cronograma'!AF31</f>
        <v>0</v>
      </c>
      <c r="CE32">
        <f>'Actividades y Cronograma'!AG31</f>
        <v>0</v>
      </c>
      <c r="CF32">
        <f>'Actividades y Cronograma'!AH31</f>
        <v>0</v>
      </c>
      <c r="CG32">
        <f>'Actividades y Cronograma'!AI31</f>
        <v>0</v>
      </c>
      <c r="CH32">
        <f>'Actividades y Cronograma'!AJ31</f>
        <v>0</v>
      </c>
      <c r="CI32">
        <f>'Actividades y Cronograma'!AK31</f>
        <v>0</v>
      </c>
      <c r="CJ32">
        <f>'Actividades y Cronograma'!AL31</f>
        <v>0</v>
      </c>
      <c r="CK32">
        <f>'Actividades y Cronograma'!AM31</f>
        <v>0</v>
      </c>
      <c r="CL32">
        <f>'Actividades y Cronograma'!AN31</f>
        <v>0</v>
      </c>
      <c r="CM32">
        <f>'Actividades y Cronograma'!AO31</f>
        <v>0</v>
      </c>
      <c r="CN32">
        <f>'Actividades y Cronograma'!AP31</f>
        <v>0</v>
      </c>
      <c r="CO32">
        <f>'Actividades y Cronograma'!AQ31</f>
        <v>0</v>
      </c>
      <c r="CP32">
        <f>'Actividades y Cronograma'!AR31</f>
        <v>0</v>
      </c>
      <c r="CQ32">
        <f>'Actividades y Cronograma'!AS31</f>
        <v>0</v>
      </c>
      <c r="CR32">
        <f>'Actividades y Cronograma'!AT31</f>
        <v>0</v>
      </c>
      <c r="CS32">
        <f>'Actividades y Cronograma'!AU31</f>
        <v>0</v>
      </c>
    </row>
    <row r="33" spans="1:97" ht="30" customHeight="1">
      <c r="A33" s="2" t="str">
        <f>'Actividades e Indicadores'!A38</f>
        <v>Sin Actividad</v>
      </c>
      <c r="B33" s="2">
        <f>'Actividades e Indicadores'!B38</f>
        <v>0</v>
      </c>
      <c r="C33" s="2">
        <f>'Actividades e Indicadores'!C38</f>
        <v>0</v>
      </c>
      <c r="D33" s="2">
        <f>'Actividades e Indicadores'!D38</f>
        <v>0</v>
      </c>
      <c r="E33" s="2">
        <f>'Actividades e Indicadores'!E38</f>
        <v>0</v>
      </c>
      <c r="F33" s="2">
        <f>'Actividades e Indicadores'!F38</f>
        <v>0</v>
      </c>
      <c r="G33" s="2">
        <f>'Actividades e Indicadores'!G38</f>
        <v>0</v>
      </c>
      <c r="H33" s="2">
        <f>'Actividades e Indicadores'!H38</f>
        <v>0</v>
      </c>
      <c r="I33" s="2">
        <f>'Actividades e Indicadores'!I38</f>
        <v>0</v>
      </c>
      <c r="J33" s="2">
        <f>'Actividades e Indicadores'!J38</f>
        <v>0</v>
      </c>
      <c r="K33" s="2">
        <f>'Actividades e Indicadores'!K38</f>
        <v>0</v>
      </c>
      <c r="L33" s="2">
        <f>'Actividades e Indicadores'!L38</f>
        <v>0</v>
      </c>
      <c r="M33" s="2">
        <f>'Actividades e Indicadores'!M38</f>
        <v>0</v>
      </c>
      <c r="N33" s="2">
        <f>'Actividades e Indicadores'!N38</f>
        <v>0</v>
      </c>
      <c r="O33" s="2">
        <f>'Actividades e Indicadores'!O38</f>
        <v>0</v>
      </c>
      <c r="P33" s="2">
        <f>'Actividades e Indicadores'!P38</f>
        <v>0</v>
      </c>
      <c r="Q33" s="2">
        <f>'Actividades e Indicadores'!Q38</f>
        <v>0</v>
      </c>
      <c r="R33" s="2">
        <f>'Actividades e Indicadores'!R38</f>
        <v>0</v>
      </c>
      <c r="S33" s="2">
        <f>'Actividades e Indicadores'!S38</f>
        <v>0</v>
      </c>
      <c r="T33" s="2">
        <f>'Actividades e Indicadores'!T38</f>
        <v>0</v>
      </c>
      <c r="U33" s="2">
        <f>'Actividades e Indicadores'!U38</f>
        <v>0</v>
      </c>
      <c r="V33" s="2">
        <f>'Actividades e Indicadores'!V38</f>
        <v>0</v>
      </c>
      <c r="W33" s="129" t="str">
        <f t="shared" si="2"/>
        <v>No</v>
      </c>
      <c r="X33" s="129" t="str">
        <f t="shared" si="3"/>
        <v>No</v>
      </c>
      <c r="Y33" s="129" t="str">
        <f t="shared" si="4"/>
        <v>No</v>
      </c>
      <c r="Z33" s="129" t="str">
        <f t="shared" si="5"/>
        <v>No</v>
      </c>
      <c r="AA33" s="129" t="str">
        <f t="shared" si="6"/>
        <v>No</v>
      </c>
      <c r="AB33" s="129" t="str">
        <f t="shared" si="7"/>
        <v>No</v>
      </c>
      <c r="AC33" s="129" t="str">
        <f t="shared" si="8"/>
        <v>No</v>
      </c>
      <c r="AD33" s="129" t="str">
        <f t="shared" si="9"/>
        <v>No</v>
      </c>
      <c r="AE33" s="129" t="str">
        <f t="shared" si="10"/>
        <v>No</v>
      </c>
      <c r="AF33" s="129" t="str">
        <f t="shared" si="11"/>
        <v>No</v>
      </c>
      <c r="AG33" s="129" t="str">
        <f t="shared" si="12"/>
        <v>No</v>
      </c>
      <c r="AH33" s="129" t="str">
        <f t="shared" si="13"/>
        <v>No</v>
      </c>
      <c r="AI33" s="129" t="str">
        <f t="shared" si="14"/>
        <v>No</v>
      </c>
      <c r="AJ33" s="129" t="str">
        <f t="shared" si="15"/>
        <v>No</v>
      </c>
      <c r="AK33" s="129" t="str">
        <f t="shared" si="16"/>
        <v>No</v>
      </c>
      <c r="AL33" s="129" t="str">
        <f t="shared" si="17"/>
        <v>No</v>
      </c>
      <c r="AM33" s="129" t="str">
        <f t="shared" si="18"/>
        <v>No</v>
      </c>
      <c r="AN33" s="129" t="str">
        <f t="shared" si="19"/>
        <v>No</v>
      </c>
      <c r="AO33" s="130">
        <f>'Actividades e Indicadores'!W38</f>
        <v>0</v>
      </c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2">
        <f>'Actividades e Indicadores'!X38</f>
        <v>0</v>
      </c>
      <c r="BC33" s="2">
        <f>'Actividades e Indicadores'!Y38</f>
        <v>0</v>
      </c>
      <c r="BD33" s="2">
        <f>'Actividades e Indicadores'!Z38</f>
        <v>0</v>
      </c>
      <c r="BF33" s="96" t="str">
        <f t="shared" si="1"/>
        <v>Sin Actividad</v>
      </c>
      <c r="BG33" s="2">
        <f t="shared" si="20"/>
        <v>0</v>
      </c>
      <c r="BH33" s="2">
        <f t="shared" si="21"/>
        <v>0</v>
      </c>
      <c r="BI33" s="2">
        <f t="shared" si="22"/>
        <v>0</v>
      </c>
      <c r="BJ33" s="2">
        <f t="shared" si="23"/>
        <v>0</v>
      </c>
      <c r="BK33" s="2">
        <f t="shared" si="24"/>
        <v>0</v>
      </c>
      <c r="BL33" s="2">
        <f t="shared" si="25"/>
        <v>0</v>
      </c>
      <c r="BM33" s="2">
        <f t="shared" si="26"/>
        <v>0</v>
      </c>
      <c r="BN33" s="2">
        <f t="shared" si="27"/>
        <v>0</v>
      </c>
      <c r="BO33" s="2">
        <f t="shared" si="28"/>
        <v>0</v>
      </c>
      <c r="BP33" s="2">
        <f t="shared" si="29"/>
        <v>0</v>
      </c>
      <c r="BQ33" s="2">
        <f t="shared" si="30"/>
        <v>0</v>
      </c>
      <c r="BR33" s="2">
        <f t="shared" si="31"/>
        <v>0</v>
      </c>
      <c r="BS33" s="2">
        <f t="shared" si="32"/>
        <v>0</v>
      </c>
      <c r="BT33" s="2">
        <f t="shared" si="33"/>
        <v>0</v>
      </c>
      <c r="BU33" s="2">
        <f t="shared" si="34"/>
        <v>0</v>
      </c>
      <c r="BV33" s="2">
        <f t="shared" si="35"/>
        <v>0</v>
      </c>
      <c r="BW33" s="2">
        <f t="shared" si="36"/>
        <v>0</v>
      </c>
      <c r="BX33" s="2">
        <f t="shared" si="37"/>
        <v>0</v>
      </c>
      <c r="CA33" t="str">
        <f>'Actividades y Cronograma'!AC32</f>
        <v>Sin Actividad</v>
      </c>
      <c r="CB33">
        <f>'Actividades y Cronograma'!AD32</f>
        <v>0</v>
      </c>
      <c r="CC33">
        <f>'Actividades y Cronograma'!AE32</f>
        <v>0</v>
      </c>
      <c r="CD33">
        <f>'Actividades y Cronograma'!AF32</f>
        <v>0</v>
      </c>
      <c r="CE33">
        <f>'Actividades y Cronograma'!AG32</f>
        <v>0</v>
      </c>
      <c r="CF33">
        <f>'Actividades y Cronograma'!AH32</f>
        <v>0</v>
      </c>
      <c r="CG33">
        <f>'Actividades y Cronograma'!AI32</f>
        <v>0</v>
      </c>
      <c r="CH33">
        <f>'Actividades y Cronograma'!AJ32</f>
        <v>0</v>
      </c>
      <c r="CI33">
        <f>'Actividades y Cronograma'!AK32</f>
        <v>0</v>
      </c>
      <c r="CJ33">
        <f>'Actividades y Cronograma'!AL32</f>
        <v>0</v>
      </c>
      <c r="CK33">
        <f>'Actividades y Cronograma'!AM32</f>
        <v>0</v>
      </c>
      <c r="CL33">
        <f>'Actividades y Cronograma'!AN32</f>
        <v>0</v>
      </c>
      <c r="CM33">
        <f>'Actividades y Cronograma'!AO32</f>
        <v>0</v>
      </c>
      <c r="CN33">
        <f>'Actividades y Cronograma'!AP32</f>
        <v>0</v>
      </c>
      <c r="CO33">
        <f>'Actividades y Cronograma'!AQ32</f>
        <v>0</v>
      </c>
      <c r="CP33">
        <f>'Actividades y Cronograma'!AR32</f>
        <v>0</v>
      </c>
      <c r="CQ33">
        <f>'Actividades y Cronograma'!AS32</f>
        <v>0</v>
      </c>
      <c r="CR33">
        <f>'Actividades y Cronograma'!AT32</f>
        <v>0</v>
      </c>
      <c r="CS33">
        <f>'Actividades y Cronograma'!AU32</f>
        <v>0</v>
      </c>
    </row>
    <row r="34" spans="1:97" ht="30" customHeight="1">
      <c r="A34" s="2" t="str">
        <f>'Actividades e Indicadores'!A39</f>
        <v>Sin Actividad</v>
      </c>
      <c r="B34" s="2">
        <f>'Actividades e Indicadores'!B39</f>
        <v>0</v>
      </c>
      <c r="C34" s="2">
        <f>'Actividades e Indicadores'!C39</f>
        <v>0</v>
      </c>
      <c r="D34" s="2">
        <f>'Actividades e Indicadores'!D39</f>
        <v>0</v>
      </c>
      <c r="E34" s="2">
        <f>'Actividades e Indicadores'!E39</f>
        <v>0</v>
      </c>
      <c r="F34" s="2">
        <f>'Actividades e Indicadores'!F39</f>
        <v>0</v>
      </c>
      <c r="G34" s="2">
        <f>'Actividades e Indicadores'!G39</f>
        <v>0</v>
      </c>
      <c r="H34" s="2">
        <f>'Actividades e Indicadores'!H39</f>
        <v>0</v>
      </c>
      <c r="I34" s="2">
        <f>'Actividades e Indicadores'!I39</f>
        <v>0</v>
      </c>
      <c r="J34" s="2">
        <f>'Actividades e Indicadores'!J39</f>
        <v>0</v>
      </c>
      <c r="K34" s="2">
        <f>'Actividades e Indicadores'!K39</f>
        <v>0</v>
      </c>
      <c r="L34" s="2">
        <f>'Actividades e Indicadores'!L39</f>
        <v>0</v>
      </c>
      <c r="M34" s="2">
        <f>'Actividades e Indicadores'!M39</f>
        <v>0</v>
      </c>
      <c r="N34" s="2">
        <f>'Actividades e Indicadores'!N39</f>
        <v>0</v>
      </c>
      <c r="O34" s="2">
        <f>'Actividades e Indicadores'!O39</f>
        <v>0</v>
      </c>
      <c r="P34" s="2">
        <f>'Actividades e Indicadores'!P39</f>
        <v>0</v>
      </c>
      <c r="Q34" s="2">
        <f>'Actividades e Indicadores'!Q39</f>
        <v>0</v>
      </c>
      <c r="R34" s="2">
        <f>'Actividades e Indicadores'!R39</f>
        <v>0</v>
      </c>
      <c r="S34" s="2">
        <f>'Actividades e Indicadores'!S39</f>
        <v>0</v>
      </c>
      <c r="T34" s="2">
        <f>'Actividades e Indicadores'!T39</f>
        <v>0</v>
      </c>
      <c r="U34" s="2">
        <f>'Actividades e Indicadores'!U39</f>
        <v>0</v>
      </c>
      <c r="V34" s="2">
        <f>'Actividades e Indicadores'!V39</f>
        <v>0</v>
      </c>
      <c r="W34" s="129" t="str">
        <f t="shared" si="2"/>
        <v>No</v>
      </c>
      <c r="X34" s="129" t="str">
        <f t="shared" si="3"/>
        <v>No</v>
      </c>
      <c r="Y34" s="129" t="str">
        <f t="shared" si="4"/>
        <v>No</v>
      </c>
      <c r="Z34" s="129" t="str">
        <f t="shared" si="5"/>
        <v>No</v>
      </c>
      <c r="AA34" s="129" t="str">
        <f t="shared" si="6"/>
        <v>No</v>
      </c>
      <c r="AB34" s="129" t="str">
        <f t="shared" si="7"/>
        <v>No</v>
      </c>
      <c r="AC34" s="129" t="str">
        <f t="shared" si="8"/>
        <v>No</v>
      </c>
      <c r="AD34" s="129" t="str">
        <f t="shared" si="9"/>
        <v>No</v>
      </c>
      <c r="AE34" s="129" t="str">
        <f t="shared" si="10"/>
        <v>No</v>
      </c>
      <c r="AF34" s="129" t="str">
        <f t="shared" si="11"/>
        <v>No</v>
      </c>
      <c r="AG34" s="129" t="str">
        <f t="shared" si="12"/>
        <v>No</v>
      </c>
      <c r="AH34" s="129" t="str">
        <f t="shared" si="13"/>
        <v>No</v>
      </c>
      <c r="AI34" s="129" t="str">
        <f t="shared" si="14"/>
        <v>No</v>
      </c>
      <c r="AJ34" s="129" t="str">
        <f t="shared" si="15"/>
        <v>No</v>
      </c>
      <c r="AK34" s="129" t="str">
        <f t="shared" si="16"/>
        <v>No</v>
      </c>
      <c r="AL34" s="129" t="str">
        <f t="shared" si="17"/>
        <v>No</v>
      </c>
      <c r="AM34" s="129" t="str">
        <f t="shared" si="18"/>
        <v>No</v>
      </c>
      <c r="AN34" s="129" t="str">
        <f t="shared" si="19"/>
        <v>No</v>
      </c>
      <c r="AO34" s="130">
        <f>'Actividades e Indicadores'!W39</f>
        <v>0</v>
      </c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2">
        <f>'Actividades e Indicadores'!X39</f>
        <v>0</v>
      </c>
      <c r="BC34" s="2">
        <f>'Actividades e Indicadores'!Y39</f>
        <v>0</v>
      </c>
      <c r="BD34" s="2">
        <f>'Actividades e Indicadores'!Z39</f>
        <v>0</v>
      </c>
      <c r="BF34" s="96" t="str">
        <f t="shared" si="1"/>
        <v>Sin Actividad</v>
      </c>
      <c r="BG34" s="2">
        <f t="shared" si="20"/>
        <v>0</v>
      </c>
      <c r="BH34" s="2">
        <f t="shared" si="21"/>
        <v>0</v>
      </c>
      <c r="BI34" s="2">
        <f t="shared" si="22"/>
        <v>0</v>
      </c>
      <c r="BJ34" s="2">
        <f t="shared" si="23"/>
        <v>0</v>
      </c>
      <c r="BK34" s="2">
        <f t="shared" si="24"/>
        <v>0</v>
      </c>
      <c r="BL34" s="2">
        <f t="shared" si="25"/>
        <v>0</v>
      </c>
      <c r="BM34" s="2">
        <f t="shared" si="26"/>
        <v>0</v>
      </c>
      <c r="BN34" s="2">
        <f t="shared" si="27"/>
        <v>0</v>
      </c>
      <c r="BO34" s="2">
        <f t="shared" si="28"/>
        <v>0</v>
      </c>
      <c r="BP34" s="2">
        <f t="shared" si="29"/>
        <v>0</v>
      </c>
      <c r="BQ34" s="2">
        <f t="shared" si="30"/>
        <v>0</v>
      </c>
      <c r="BR34" s="2">
        <f t="shared" si="31"/>
        <v>0</v>
      </c>
      <c r="BS34" s="2">
        <f t="shared" si="32"/>
        <v>0</v>
      </c>
      <c r="BT34" s="2">
        <f t="shared" si="33"/>
        <v>0</v>
      </c>
      <c r="BU34" s="2">
        <f t="shared" si="34"/>
        <v>0</v>
      </c>
      <c r="BV34" s="2">
        <f t="shared" si="35"/>
        <v>0</v>
      </c>
      <c r="BW34" s="2">
        <f t="shared" si="36"/>
        <v>0</v>
      </c>
      <c r="BX34" s="2">
        <f t="shared" si="37"/>
        <v>0</v>
      </c>
      <c r="CA34" t="str">
        <f>'Actividades y Cronograma'!AC33</f>
        <v>Sin Actividad</v>
      </c>
      <c r="CB34">
        <f>'Actividades y Cronograma'!AD33</f>
        <v>0</v>
      </c>
      <c r="CC34">
        <f>'Actividades y Cronograma'!AE33</f>
        <v>0</v>
      </c>
      <c r="CD34">
        <f>'Actividades y Cronograma'!AF33</f>
        <v>0</v>
      </c>
      <c r="CE34">
        <f>'Actividades y Cronograma'!AG33</f>
        <v>0</v>
      </c>
      <c r="CF34">
        <f>'Actividades y Cronograma'!AH33</f>
        <v>0</v>
      </c>
      <c r="CG34">
        <f>'Actividades y Cronograma'!AI33</f>
        <v>0</v>
      </c>
      <c r="CH34">
        <f>'Actividades y Cronograma'!AJ33</f>
        <v>0</v>
      </c>
      <c r="CI34">
        <f>'Actividades y Cronograma'!AK33</f>
        <v>0</v>
      </c>
      <c r="CJ34">
        <f>'Actividades y Cronograma'!AL33</f>
        <v>0</v>
      </c>
      <c r="CK34">
        <f>'Actividades y Cronograma'!AM33</f>
        <v>0</v>
      </c>
      <c r="CL34">
        <f>'Actividades y Cronograma'!AN33</f>
        <v>0</v>
      </c>
      <c r="CM34">
        <f>'Actividades y Cronograma'!AO33</f>
        <v>0</v>
      </c>
      <c r="CN34">
        <f>'Actividades y Cronograma'!AP33</f>
        <v>0</v>
      </c>
      <c r="CO34">
        <f>'Actividades y Cronograma'!AQ33</f>
        <v>0</v>
      </c>
      <c r="CP34">
        <f>'Actividades y Cronograma'!AR33</f>
        <v>0</v>
      </c>
      <c r="CQ34">
        <f>'Actividades y Cronograma'!AS33</f>
        <v>0</v>
      </c>
      <c r="CR34">
        <f>'Actividades y Cronograma'!AT33</f>
        <v>0</v>
      </c>
      <c r="CS34">
        <f>'Actividades y Cronograma'!AU33</f>
        <v>0</v>
      </c>
    </row>
    <row r="35" spans="1:97" ht="30" customHeight="1">
      <c r="A35" s="2" t="str">
        <f>'Actividades e Indicadores'!A40</f>
        <v>Sin Actividad</v>
      </c>
      <c r="B35" s="2">
        <f>'Actividades e Indicadores'!B40</f>
        <v>0</v>
      </c>
      <c r="C35" s="2">
        <f>'Actividades e Indicadores'!C40</f>
        <v>0</v>
      </c>
      <c r="D35" s="2">
        <f>'Actividades e Indicadores'!D40</f>
        <v>0</v>
      </c>
      <c r="E35" s="2">
        <f>'Actividades e Indicadores'!E40</f>
        <v>0</v>
      </c>
      <c r="F35" s="2">
        <f>'Actividades e Indicadores'!F40</f>
        <v>0</v>
      </c>
      <c r="G35" s="2">
        <f>'Actividades e Indicadores'!G40</f>
        <v>0</v>
      </c>
      <c r="H35" s="2">
        <f>'Actividades e Indicadores'!H40</f>
        <v>0</v>
      </c>
      <c r="I35" s="2">
        <f>'Actividades e Indicadores'!I40</f>
        <v>0</v>
      </c>
      <c r="J35" s="2">
        <f>'Actividades e Indicadores'!J40</f>
        <v>0</v>
      </c>
      <c r="K35" s="2">
        <f>'Actividades e Indicadores'!K40</f>
        <v>0</v>
      </c>
      <c r="L35" s="2">
        <f>'Actividades e Indicadores'!L40</f>
        <v>0</v>
      </c>
      <c r="M35" s="2">
        <f>'Actividades e Indicadores'!M40</f>
        <v>0</v>
      </c>
      <c r="N35" s="2">
        <f>'Actividades e Indicadores'!N40</f>
        <v>0</v>
      </c>
      <c r="O35" s="2">
        <f>'Actividades e Indicadores'!O40</f>
        <v>0</v>
      </c>
      <c r="P35" s="2">
        <f>'Actividades e Indicadores'!P40</f>
        <v>0</v>
      </c>
      <c r="Q35" s="2">
        <f>'Actividades e Indicadores'!Q40</f>
        <v>0</v>
      </c>
      <c r="R35" s="2">
        <f>'Actividades e Indicadores'!R40</f>
        <v>0</v>
      </c>
      <c r="S35" s="2">
        <f>'Actividades e Indicadores'!S40</f>
        <v>0</v>
      </c>
      <c r="T35" s="2">
        <f>'Actividades e Indicadores'!T40</f>
        <v>0</v>
      </c>
      <c r="U35" s="2">
        <f>'Actividades e Indicadores'!U40</f>
        <v>0</v>
      </c>
      <c r="V35" s="2">
        <f>'Actividades e Indicadores'!V40</f>
        <v>0</v>
      </c>
      <c r="W35" s="129" t="str">
        <f t="shared" si="2"/>
        <v>No</v>
      </c>
      <c r="X35" s="129" t="str">
        <f t="shared" si="3"/>
        <v>No</v>
      </c>
      <c r="Y35" s="129" t="str">
        <f t="shared" si="4"/>
        <v>No</v>
      </c>
      <c r="Z35" s="129" t="str">
        <f t="shared" si="5"/>
        <v>No</v>
      </c>
      <c r="AA35" s="129" t="str">
        <f t="shared" si="6"/>
        <v>No</v>
      </c>
      <c r="AB35" s="129" t="str">
        <f t="shared" si="7"/>
        <v>No</v>
      </c>
      <c r="AC35" s="129" t="str">
        <f t="shared" si="8"/>
        <v>No</v>
      </c>
      <c r="AD35" s="129" t="str">
        <f t="shared" si="9"/>
        <v>No</v>
      </c>
      <c r="AE35" s="129" t="str">
        <f t="shared" si="10"/>
        <v>No</v>
      </c>
      <c r="AF35" s="129" t="str">
        <f t="shared" si="11"/>
        <v>No</v>
      </c>
      <c r="AG35" s="129" t="str">
        <f t="shared" si="12"/>
        <v>No</v>
      </c>
      <c r="AH35" s="129" t="str">
        <f t="shared" si="13"/>
        <v>No</v>
      </c>
      <c r="AI35" s="129" t="str">
        <f t="shared" si="14"/>
        <v>No</v>
      </c>
      <c r="AJ35" s="129" t="str">
        <f t="shared" si="15"/>
        <v>No</v>
      </c>
      <c r="AK35" s="129" t="str">
        <f t="shared" si="16"/>
        <v>No</v>
      </c>
      <c r="AL35" s="129" t="str">
        <f t="shared" si="17"/>
        <v>No</v>
      </c>
      <c r="AM35" s="129" t="str">
        <f t="shared" si="18"/>
        <v>No</v>
      </c>
      <c r="AN35" s="129" t="str">
        <f t="shared" si="19"/>
        <v>No</v>
      </c>
      <c r="AO35" s="130">
        <f>'Actividades e Indicadores'!W40</f>
        <v>0</v>
      </c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2">
        <f>'Actividades e Indicadores'!X40</f>
        <v>0</v>
      </c>
      <c r="BC35" s="2">
        <f>'Actividades e Indicadores'!Y40</f>
        <v>0</v>
      </c>
      <c r="BD35" s="2">
        <f>'Actividades e Indicadores'!Z40</f>
        <v>0</v>
      </c>
      <c r="BF35" s="96" t="str">
        <f t="shared" si="1"/>
        <v>Sin Actividad</v>
      </c>
      <c r="BG35" s="2">
        <f t="shared" si="20"/>
        <v>0</v>
      </c>
      <c r="BH35" s="2">
        <f t="shared" si="21"/>
        <v>0</v>
      </c>
      <c r="BI35" s="2">
        <f t="shared" si="22"/>
        <v>0</v>
      </c>
      <c r="BJ35" s="2">
        <f t="shared" si="23"/>
        <v>0</v>
      </c>
      <c r="BK35" s="2">
        <f t="shared" si="24"/>
        <v>0</v>
      </c>
      <c r="BL35" s="2">
        <f t="shared" si="25"/>
        <v>0</v>
      </c>
      <c r="BM35" s="2">
        <f t="shared" si="26"/>
        <v>0</v>
      </c>
      <c r="BN35" s="2">
        <f t="shared" si="27"/>
        <v>0</v>
      </c>
      <c r="BO35" s="2">
        <f t="shared" si="28"/>
        <v>0</v>
      </c>
      <c r="BP35" s="2">
        <f t="shared" si="29"/>
        <v>0</v>
      </c>
      <c r="BQ35" s="2">
        <f t="shared" si="30"/>
        <v>0</v>
      </c>
      <c r="BR35" s="2">
        <f t="shared" si="31"/>
        <v>0</v>
      </c>
      <c r="BS35" s="2">
        <f t="shared" si="32"/>
        <v>0</v>
      </c>
      <c r="BT35" s="2">
        <f t="shared" si="33"/>
        <v>0</v>
      </c>
      <c r="BU35" s="2">
        <f t="shared" si="34"/>
        <v>0</v>
      </c>
      <c r="BV35" s="2">
        <f t="shared" si="35"/>
        <v>0</v>
      </c>
      <c r="BW35" s="2">
        <f t="shared" si="36"/>
        <v>0</v>
      </c>
      <c r="BX35" s="2">
        <f t="shared" si="37"/>
        <v>0</v>
      </c>
      <c r="CA35" t="str">
        <f>'Actividades y Cronograma'!AC34</f>
        <v>Sin Actividad</v>
      </c>
      <c r="CB35">
        <f>'Actividades y Cronograma'!AD34</f>
        <v>0</v>
      </c>
      <c r="CC35">
        <f>'Actividades y Cronograma'!AE34</f>
        <v>0</v>
      </c>
      <c r="CD35">
        <f>'Actividades y Cronograma'!AF34</f>
        <v>0</v>
      </c>
      <c r="CE35">
        <f>'Actividades y Cronograma'!AG34</f>
        <v>0</v>
      </c>
      <c r="CF35">
        <f>'Actividades y Cronograma'!AH34</f>
        <v>0</v>
      </c>
      <c r="CG35">
        <f>'Actividades y Cronograma'!AI34</f>
        <v>0</v>
      </c>
      <c r="CH35">
        <f>'Actividades y Cronograma'!AJ34</f>
        <v>0</v>
      </c>
      <c r="CI35">
        <f>'Actividades y Cronograma'!AK34</f>
        <v>0</v>
      </c>
      <c r="CJ35">
        <f>'Actividades y Cronograma'!AL34</f>
        <v>0</v>
      </c>
      <c r="CK35">
        <f>'Actividades y Cronograma'!AM34</f>
        <v>0</v>
      </c>
      <c r="CL35">
        <f>'Actividades y Cronograma'!AN34</f>
        <v>0</v>
      </c>
      <c r="CM35">
        <f>'Actividades y Cronograma'!AO34</f>
        <v>0</v>
      </c>
      <c r="CN35">
        <f>'Actividades y Cronograma'!AP34</f>
        <v>0</v>
      </c>
      <c r="CO35">
        <f>'Actividades y Cronograma'!AQ34</f>
        <v>0</v>
      </c>
      <c r="CP35">
        <f>'Actividades y Cronograma'!AR34</f>
        <v>0</v>
      </c>
      <c r="CQ35">
        <f>'Actividades y Cronograma'!AS34</f>
        <v>0</v>
      </c>
      <c r="CR35">
        <f>'Actividades y Cronograma'!AT34</f>
        <v>0</v>
      </c>
      <c r="CS35">
        <f>'Actividades y Cronograma'!AU34</f>
        <v>0</v>
      </c>
    </row>
    <row r="36" spans="1:97" ht="30" customHeight="1">
      <c r="A36" s="2" t="str">
        <f>'Actividades e Indicadores'!A41</f>
        <v>Sin Actividad</v>
      </c>
      <c r="B36" s="2">
        <f>'Actividades e Indicadores'!B41</f>
        <v>0</v>
      </c>
      <c r="C36" s="2">
        <f>'Actividades e Indicadores'!C41</f>
        <v>0</v>
      </c>
      <c r="D36" s="2">
        <f>'Actividades e Indicadores'!D41</f>
        <v>0</v>
      </c>
      <c r="E36" s="2">
        <f>'Actividades e Indicadores'!E41</f>
        <v>0</v>
      </c>
      <c r="F36" s="2">
        <f>'Actividades e Indicadores'!F41</f>
        <v>0</v>
      </c>
      <c r="G36" s="2">
        <f>'Actividades e Indicadores'!G41</f>
        <v>0</v>
      </c>
      <c r="H36" s="2">
        <f>'Actividades e Indicadores'!H41</f>
        <v>0</v>
      </c>
      <c r="I36" s="2">
        <f>'Actividades e Indicadores'!I41</f>
        <v>0</v>
      </c>
      <c r="J36" s="2">
        <f>'Actividades e Indicadores'!J41</f>
        <v>0</v>
      </c>
      <c r="K36" s="2">
        <f>'Actividades e Indicadores'!K41</f>
        <v>0</v>
      </c>
      <c r="L36" s="2">
        <f>'Actividades e Indicadores'!L41</f>
        <v>0</v>
      </c>
      <c r="M36" s="2">
        <f>'Actividades e Indicadores'!M41</f>
        <v>0</v>
      </c>
      <c r="N36" s="2">
        <f>'Actividades e Indicadores'!N41</f>
        <v>0</v>
      </c>
      <c r="O36" s="2">
        <f>'Actividades e Indicadores'!O41</f>
        <v>0</v>
      </c>
      <c r="P36" s="2">
        <f>'Actividades e Indicadores'!P41</f>
        <v>0</v>
      </c>
      <c r="Q36" s="2">
        <f>'Actividades e Indicadores'!Q41</f>
        <v>0</v>
      </c>
      <c r="R36" s="2">
        <f>'Actividades e Indicadores'!R41</f>
        <v>0</v>
      </c>
      <c r="S36" s="2">
        <f>'Actividades e Indicadores'!S41</f>
        <v>0</v>
      </c>
      <c r="T36" s="2">
        <f>'Actividades e Indicadores'!T41</f>
        <v>0</v>
      </c>
      <c r="U36" s="2">
        <f>'Actividades e Indicadores'!U41</f>
        <v>0</v>
      </c>
      <c r="V36" s="2">
        <f>'Actividades e Indicadores'!V41</f>
        <v>0</v>
      </c>
      <c r="W36" s="129" t="str">
        <f t="shared" si="2"/>
        <v>No</v>
      </c>
      <c r="X36" s="129" t="str">
        <f t="shared" si="3"/>
        <v>No</v>
      </c>
      <c r="Y36" s="129" t="str">
        <f t="shared" si="4"/>
        <v>No</v>
      </c>
      <c r="Z36" s="129" t="str">
        <f t="shared" si="5"/>
        <v>No</v>
      </c>
      <c r="AA36" s="129" t="str">
        <f t="shared" si="6"/>
        <v>No</v>
      </c>
      <c r="AB36" s="129" t="str">
        <f t="shared" si="7"/>
        <v>No</v>
      </c>
      <c r="AC36" s="129" t="str">
        <f t="shared" si="8"/>
        <v>No</v>
      </c>
      <c r="AD36" s="129" t="str">
        <f t="shared" si="9"/>
        <v>No</v>
      </c>
      <c r="AE36" s="129" t="str">
        <f t="shared" si="10"/>
        <v>No</v>
      </c>
      <c r="AF36" s="129" t="str">
        <f t="shared" si="11"/>
        <v>No</v>
      </c>
      <c r="AG36" s="129" t="str">
        <f t="shared" si="12"/>
        <v>No</v>
      </c>
      <c r="AH36" s="129" t="str">
        <f t="shared" si="13"/>
        <v>No</v>
      </c>
      <c r="AI36" s="129" t="str">
        <f t="shared" si="14"/>
        <v>No</v>
      </c>
      <c r="AJ36" s="129" t="str">
        <f t="shared" si="15"/>
        <v>No</v>
      </c>
      <c r="AK36" s="129" t="str">
        <f t="shared" si="16"/>
        <v>No</v>
      </c>
      <c r="AL36" s="129" t="str">
        <f t="shared" si="17"/>
        <v>No</v>
      </c>
      <c r="AM36" s="129" t="str">
        <f t="shared" si="18"/>
        <v>No</v>
      </c>
      <c r="AN36" s="129" t="str">
        <f t="shared" si="19"/>
        <v>No</v>
      </c>
      <c r="AO36" s="130">
        <f>'Actividades e Indicadores'!W41</f>
        <v>0</v>
      </c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2">
        <f>'Actividades e Indicadores'!X41</f>
        <v>0</v>
      </c>
      <c r="BC36" s="2">
        <f>'Actividades e Indicadores'!Y41</f>
        <v>0</v>
      </c>
      <c r="BD36" s="2">
        <f>'Actividades e Indicadores'!Z41</f>
        <v>0</v>
      </c>
      <c r="BF36" s="96" t="str">
        <f t="shared" si="1"/>
        <v>Sin Actividad</v>
      </c>
      <c r="BG36" s="2">
        <f t="shared" si="20"/>
        <v>0</v>
      </c>
      <c r="BH36" s="2">
        <f t="shared" si="21"/>
        <v>0</v>
      </c>
      <c r="BI36" s="2">
        <f t="shared" si="22"/>
        <v>0</v>
      </c>
      <c r="BJ36" s="2">
        <f t="shared" si="23"/>
        <v>0</v>
      </c>
      <c r="BK36" s="2">
        <f t="shared" si="24"/>
        <v>0</v>
      </c>
      <c r="BL36" s="2">
        <f t="shared" si="25"/>
        <v>0</v>
      </c>
      <c r="BM36" s="2">
        <f t="shared" si="26"/>
        <v>0</v>
      </c>
      <c r="BN36" s="2">
        <f t="shared" si="27"/>
        <v>0</v>
      </c>
      <c r="BO36" s="2">
        <f t="shared" si="28"/>
        <v>0</v>
      </c>
      <c r="BP36" s="2">
        <f t="shared" si="29"/>
        <v>0</v>
      </c>
      <c r="BQ36" s="2">
        <f t="shared" si="30"/>
        <v>0</v>
      </c>
      <c r="BR36" s="2">
        <f t="shared" si="31"/>
        <v>0</v>
      </c>
      <c r="BS36" s="2">
        <f t="shared" si="32"/>
        <v>0</v>
      </c>
      <c r="BT36" s="2">
        <f t="shared" si="33"/>
        <v>0</v>
      </c>
      <c r="BU36" s="2">
        <f t="shared" si="34"/>
        <v>0</v>
      </c>
      <c r="BV36" s="2">
        <f t="shared" si="35"/>
        <v>0</v>
      </c>
      <c r="BW36" s="2">
        <f t="shared" si="36"/>
        <v>0</v>
      </c>
      <c r="BX36" s="2">
        <f t="shared" si="37"/>
        <v>0</v>
      </c>
      <c r="CA36" t="str">
        <f>'Actividades y Cronograma'!AC35</f>
        <v>Sin Actividad</v>
      </c>
      <c r="CB36">
        <f>'Actividades y Cronograma'!AD35</f>
        <v>0</v>
      </c>
      <c r="CC36">
        <f>'Actividades y Cronograma'!AE35</f>
        <v>0</v>
      </c>
      <c r="CD36">
        <f>'Actividades y Cronograma'!AF35</f>
        <v>0</v>
      </c>
      <c r="CE36">
        <f>'Actividades y Cronograma'!AG35</f>
        <v>0</v>
      </c>
      <c r="CF36">
        <f>'Actividades y Cronograma'!AH35</f>
        <v>0</v>
      </c>
      <c r="CG36">
        <f>'Actividades y Cronograma'!AI35</f>
        <v>0</v>
      </c>
      <c r="CH36">
        <f>'Actividades y Cronograma'!AJ35</f>
        <v>0</v>
      </c>
      <c r="CI36">
        <f>'Actividades y Cronograma'!AK35</f>
        <v>0</v>
      </c>
      <c r="CJ36">
        <f>'Actividades y Cronograma'!AL35</f>
        <v>0</v>
      </c>
      <c r="CK36">
        <f>'Actividades y Cronograma'!AM35</f>
        <v>0</v>
      </c>
      <c r="CL36">
        <f>'Actividades y Cronograma'!AN35</f>
        <v>0</v>
      </c>
      <c r="CM36">
        <f>'Actividades y Cronograma'!AO35</f>
        <v>0</v>
      </c>
      <c r="CN36">
        <f>'Actividades y Cronograma'!AP35</f>
        <v>0</v>
      </c>
      <c r="CO36">
        <f>'Actividades y Cronograma'!AQ35</f>
        <v>0</v>
      </c>
      <c r="CP36">
        <f>'Actividades y Cronograma'!AR35</f>
        <v>0</v>
      </c>
      <c r="CQ36">
        <f>'Actividades y Cronograma'!AS35</f>
        <v>0</v>
      </c>
      <c r="CR36">
        <f>'Actividades y Cronograma'!AT35</f>
        <v>0</v>
      </c>
      <c r="CS36">
        <f>'Actividades y Cronograma'!AU35</f>
        <v>0</v>
      </c>
    </row>
    <row r="37" spans="1:97" ht="30" customHeight="1">
      <c r="A37" s="2" t="str">
        <f>'Actividades e Indicadores'!A42</f>
        <v>Sin Actividad</v>
      </c>
      <c r="B37" s="2">
        <f>'Actividades e Indicadores'!B42</f>
        <v>0</v>
      </c>
      <c r="C37" s="2">
        <f>'Actividades e Indicadores'!C42</f>
        <v>0</v>
      </c>
      <c r="D37" s="2">
        <f>'Actividades e Indicadores'!D42</f>
        <v>0</v>
      </c>
      <c r="E37" s="2">
        <f>'Actividades e Indicadores'!E42</f>
        <v>0</v>
      </c>
      <c r="F37" s="2">
        <f>'Actividades e Indicadores'!F42</f>
        <v>0</v>
      </c>
      <c r="G37" s="2">
        <f>'Actividades e Indicadores'!G42</f>
        <v>0</v>
      </c>
      <c r="H37" s="2">
        <f>'Actividades e Indicadores'!H42</f>
        <v>0</v>
      </c>
      <c r="I37" s="2">
        <f>'Actividades e Indicadores'!I42</f>
        <v>0</v>
      </c>
      <c r="J37" s="2">
        <f>'Actividades e Indicadores'!J42</f>
        <v>0</v>
      </c>
      <c r="K37" s="2">
        <f>'Actividades e Indicadores'!K42</f>
        <v>0</v>
      </c>
      <c r="L37" s="2">
        <f>'Actividades e Indicadores'!L42</f>
        <v>0</v>
      </c>
      <c r="M37" s="2">
        <f>'Actividades e Indicadores'!M42</f>
        <v>0</v>
      </c>
      <c r="N37" s="2">
        <f>'Actividades e Indicadores'!N42</f>
        <v>0</v>
      </c>
      <c r="O37" s="2">
        <f>'Actividades e Indicadores'!O42</f>
        <v>0</v>
      </c>
      <c r="P37" s="2">
        <f>'Actividades e Indicadores'!P42</f>
        <v>0</v>
      </c>
      <c r="Q37" s="2">
        <f>'Actividades e Indicadores'!Q42</f>
        <v>0</v>
      </c>
      <c r="R37" s="2">
        <f>'Actividades e Indicadores'!R42</f>
        <v>0</v>
      </c>
      <c r="S37" s="2">
        <f>'Actividades e Indicadores'!S42</f>
        <v>0</v>
      </c>
      <c r="T37" s="2">
        <f>'Actividades e Indicadores'!T42</f>
        <v>0</v>
      </c>
      <c r="U37" s="2">
        <f>'Actividades e Indicadores'!U42</f>
        <v>0</v>
      </c>
      <c r="V37" s="2">
        <f>'Actividades e Indicadores'!V42</f>
        <v>0</v>
      </c>
      <c r="W37" s="129" t="str">
        <f t="shared" si="2"/>
        <v>No</v>
      </c>
      <c r="X37" s="129" t="str">
        <f t="shared" si="3"/>
        <v>No</v>
      </c>
      <c r="Y37" s="129" t="str">
        <f t="shared" si="4"/>
        <v>No</v>
      </c>
      <c r="Z37" s="129" t="str">
        <f t="shared" si="5"/>
        <v>No</v>
      </c>
      <c r="AA37" s="129" t="str">
        <f t="shared" si="6"/>
        <v>No</v>
      </c>
      <c r="AB37" s="129" t="str">
        <f t="shared" si="7"/>
        <v>No</v>
      </c>
      <c r="AC37" s="129" t="str">
        <f t="shared" si="8"/>
        <v>No</v>
      </c>
      <c r="AD37" s="129" t="str">
        <f t="shared" si="9"/>
        <v>No</v>
      </c>
      <c r="AE37" s="129" t="str">
        <f t="shared" si="10"/>
        <v>No</v>
      </c>
      <c r="AF37" s="129" t="str">
        <f t="shared" si="11"/>
        <v>No</v>
      </c>
      <c r="AG37" s="129" t="str">
        <f t="shared" si="12"/>
        <v>No</v>
      </c>
      <c r="AH37" s="129" t="str">
        <f t="shared" si="13"/>
        <v>No</v>
      </c>
      <c r="AI37" s="129" t="str">
        <f t="shared" si="14"/>
        <v>No</v>
      </c>
      <c r="AJ37" s="129" t="str">
        <f t="shared" si="15"/>
        <v>No</v>
      </c>
      <c r="AK37" s="129" t="str">
        <f t="shared" si="16"/>
        <v>No</v>
      </c>
      <c r="AL37" s="129" t="str">
        <f t="shared" si="17"/>
        <v>No</v>
      </c>
      <c r="AM37" s="129" t="str">
        <f t="shared" si="18"/>
        <v>No</v>
      </c>
      <c r="AN37" s="129" t="str">
        <f t="shared" si="19"/>
        <v>No</v>
      </c>
      <c r="AO37" s="130">
        <f>'Actividades e Indicadores'!W42</f>
        <v>0</v>
      </c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2">
        <f>'Actividades e Indicadores'!X42</f>
        <v>0</v>
      </c>
      <c r="BC37" s="2">
        <f>'Actividades e Indicadores'!Y42</f>
        <v>0</v>
      </c>
      <c r="BD37" s="2">
        <f>'Actividades e Indicadores'!Z42</f>
        <v>0</v>
      </c>
      <c r="BF37" s="96" t="str">
        <f t="shared" si="1"/>
        <v>Sin Actividad</v>
      </c>
      <c r="BG37" s="2">
        <f t="shared" si="20"/>
        <v>0</v>
      </c>
      <c r="BH37" s="2">
        <f t="shared" si="21"/>
        <v>0</v>
      </c>
      <c r="BI37" s="2">
        <f t="shared" si="22"/>
        <v>0</v>
      </c>
      <c r="BJ37" s="2">
        <f t="shared" si="23"/>
        <v>0</v>
      </c>
      <c r="BK37" s="2">
        <f t="shared" si="24"/>
        <v>0</v>
      </c>
      <c r="BL37" s="2">
        <f t="shared" si="25"/>
        <v>0</v>
      </c>
      <c r="BM37" s="2">
        <f t="shared" si="26"/>
        <v>0</v>
      </c>
      <c r="BN37" s="2">
        <f t="shared" si="27"/>
        <v>0</v>
      </c>
      <c r="BO37" s="2">
        <f t="shared" si="28"/>
        <v>0</v>
      </c>
      <c r="BP37" s="2">
        <f t="shared" si="29"/>
        <v>0</v>
      </c>
      <c r="BQ37" s="2">
        <f t="shared" si="30"/>
        <v>0</v>
      </c>
      <c r="BR37" s="2">
        <f t="shared" si="31"/>
        <v>0</v>
      </c>
      <c r="BS37" s="2">
        <f t="shared" si="32"/>
        <v>0</v>
      </c>
      <c r="BT37" s="2">
        <f t="shared" si="33"/>
        <v>0</v>
      </c>
      <c r="BU37" s="2">
        <f t="shared" si="34"/>
        <v>0</v>
      </c>
      <c r="BV37" s="2">
        <f t="shared" si="35"/>
        <v>0</v>
      </c>
      <c r="BW37" s="2">
        <f t="shared" si="36"/>
        <v>0</v>
      </c>
      <c r="BX37" s="2">
        <f t="shared" si="37"/>
        <v>0</v>
      </c>
      <c r="CA37" t="str">
        <f>'Actividades y Cronograma'!AC36</f>
        <v>Sin Actividad</v>
      </c>
      <c r="CB37">
        <f>'Actividades y Cronograma'!AD36</f>
        <v>0</v>
      </c>
      <c r="CC37">
        <f>'Actividades y Cronograma'!AE36</f>
        <v>0</v>
      </c>
      <c r="CD37">
        <f>'Actividades y Cronograma'!AF36</f>
        <v>0</v>
      </c>
      <c r="CE37">
        <f>'Actividades y Cronograma'!AG36</f>
        <v>0</v>
      </c>
      <c r="CF37">
        <f>'Actividades y Cronograma'!AH36</f>
        <v>0</v>
      </c>
      <c r="CG37">
        <f>'Actividades y Cronograma'!AI36</f>
        <v>0</v>
      </c>
      <c r="CH37">
        <f>'Actividades y Cronograma'!AJ36</f>
        <v>0</v>
      </c>
      <c r="CI37">
        <f>'Actividades y Cronograma'!AK36</f>
        <v>0</v>
      </c>
      <c r="CJ37">
        <f>'Actividades y Cronograma'!AL36</f>
        <v>0</v>
      </c>
      <c r="CK37">
        <f>'Actividades y Cronograma'!AM36</f>
        <v>0</v>
      </c>
      <c r="CL37">
        <f>'Actividades y Cronograma'!AN36</f>
        <v>0</v>
      </c>
      <c r="CM37">
        <f>'Actividades y Cronograma'!AO36</f>
        <v>0</v>
      </c>
      <c r="CN37">
        <f>'Actividades y Cronograma'!AP36</f>
        <v>0</v>
      </c>
      <c r="CO37">
        <f>'Actividades y Cronograma'!AQ36</f>
        <v>0</v>
      </c>
      <c r="CP37">
        <f>'Actividades y Cronograma'!AR36</f>
        <v>0</v>
      </c>
      <c r="CQ37">
        <f>'Actividades y Cronograma'!AS36</f>
        <v>0</v>
      </c>
      <c r="CR37">
        <f>'Actividades y Cronograma'!AT36</f>
        <v>0</v>
      </c>
      <c r="CS37">
        <f>'Actividades y Cronograma'!AU36</f>
        <v>0</v>
      </c>
    </row>
    <row r="38" spans="1:97" ht="30" customHeight="1">
      <c r="A38" s="2" t="str">
        <f>'Actividades e Indicadores'!A43</f>
        <v>Sin Actividad</v>
      </c>
      <c r="B38" s="2">
        <f>'Actividades e Indicadores'!B43</f>
        <v>0</v>
      </c>
      <c r="C38" s="2">
        <f>'Actividades e Indicadores'!C43</f>
        <v>0</v>
      </c>
      <c r="D38" s="2">
        <f>'Actividades e Indicadores'!D43</f>
        <v>0</v>
      </c>
      <c r="E38" s="2">
        <f>'Actividades e Indicadores'!E43</f>
        <v>0</v>
      </c>
      <c r="F38" s="2">
        <f>'Actividades e Indicadores'!F43</f>
        <v>0</v>
      </c>
      <c r="G38" s="2">
        <f>'Actividades e Indicadores'!G43</f>
        <v>0</v>
      </c>
      <c r="H38" s="2">
        <f>'Actividades e Indicadores'!H43</f>
        <v>0</v>
      </c>
      <c r="I38" s="2">
        <f>'Actividades e Indicadores'!I43</f>
        <v>0</v>
      </c>
      <c r="J38" s="2">
        <f>'Actividades e Indicadores'!J43</f>
        <v>0</v>
      </c>
      <c r="K38" s="2">
        <f>'Actividades e Indicadores'!K43</f>
        <v>0</v>
      </c>
      <c r="L38" s="2">
        <f>'Actividades e Indicadores'!L43</f>
        <v>0</v>
      </c>
      <c r="M38" s="2">
        <f>'Actividades e Indicadores'!M43</f>
        <v>0</v>
      </c>
      <c r="N38" s="2">
        <f>'Actividades e Indicadores'!N43</f>
        <v>0</v>
      </c>
      <c r="O38" s="2">
        <f>'Actividades e Indicadores'!O43</f>
        <v>0</v>
      </c>
      <c r="P38" s="2">
        <f>'Actividades e Indicadores'!P43</f>
        <v>0</v>
      </c>
      <c r="Q38" s="2">
        <f>'Actividades e Indicadores'!Q43</f>
        <v>0</v>
      </c>
      <c r="R38" s="2">
        <f>'Actividades e Indicadores'!R43</f>
        <v>0</v>
      </c>
      <c r="S38" s="2">
        <f>'Actividades e Indicadores'!S43</f>
        <v>0</v>
      </c>
      <c r="T38" s="2">
        <f>'Actividades e Indicadores'!T43</f>
        <v>0</v>
      </c>
      <c r="U38" s="2">
        <f>'Actividades e Indicadores'!U43</f>
        <v>0</v>
      </c>
      <c r="V38" s="2">
        <f>'Actividades e Indicadores'!V43</f>
        <v>0</v>
      </c>
      <c r="W38" s="129" t="str">
        <f t="shared" si="2"/>
        <v>No</v>
      </c>
      <c r="X38" s="129" t="str">
        <f t="shared" si="3"/>
        <v>No</v>
      </c>
      <c r="Y38" s="129" t="str">
        <f t="shared" si="4"/>
        <v>No</v>
      </c>
      <c r="Z38" s="129" t="str">
        <f t="shared" si="5"/>
        <v>No</v>
      </c>
      <c r="AA38" s="129" t="str">
        <f t="shared" si="6"/>
        <v>No</v>
      </c>
      <c r="AB38" s="129" t="str">
        <f t="shared" si="7"/>
        <v>No</v>
      </c>
      <c r="AC38" s="129" t="str">
        <f t="shared" si="8"/>
        <v>No</v>
      </c>
      <c r="AD38" s="129" t="str">
        <f t="shared" si="9"/>
        <v>No</v>
      </c>
      <c r="AE38" s="129" t="str">
        <f t="shared" si="10"/>
        <v>No</v>
      </c>
      <c r="AF38" s="129" t="str">
        <f t="shared" si="11"/>
        <v>No</v>
      </c>
      <c r="AG38" s="129" t="str">
        <f t="shared" si="12"/>
        <v>No</v>
      </c>
      <c r="AH38" s="129" t="str">
        <f t="shared" si="13"/>
        <v>No</v>
      </c>
      <c r="AI38" s="129" t="str">
        <f t="shared" si="14"/>
        <v>No</v>
      </c>
      <c r="AJ38" s="129" t="str">
        <f t="shared" si="15"/>
        <v>No</v>
      </c>
      <c r="AK38" s="129" t="str">
        <f t="shared" si="16"/>
        <v>No</v>
      </c>
      <c r="AL38" s="129" t="str">
        <f t="shared" si="17"/>
        <v>No</v>
      </c>
      <c r="AM38" s="129" t="str">
        <f t="shared" si="18"/>
        <v>No</v>
      </c>
      <c r="AN38" s="129" t="str">
        <f t="shared" si="19"/>
        <v>No</v>
      </c>
      <c r="AO38" s="130">
        <f>'Actividades e Indicadores'!W43</f>
        <v>0</v>
      </c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2">
        <f>'Actividades e Indicadores'!X43</f>
        <v>0</v>
      </c>
      <c r="BC38" s="2">
        <f>'Actividades e Indicadores'!Y43</f>
        <v>0</v>
      </c>
      <c r="BD38" s="2">
        <f>'Actividades e Indicadores'!Z43</f>
        <v>0</v>
      </c>
      <c r="BF38" s="96" t="str">
        <f t="shared" si="1"/>
        <v>Sin Actividad</v>
      </c>
      <c r="BG38" s="2">
        <f t="shared" si="20"/>
        <v>0</v>
      </c>
      <c r="BH38" s="2">
        <f t="shared" si="21"/>
        <v>0</v>
      </c>
      <c r="BI38" s="2">
        <f t="shared" si="22"/>
        <v>0</v>
      </c>
      <c r="BJ38" s="2">
        <f t="shared" si="23"/>
        <v>0</v>
      </c>
      <c r="BK38" s="2">
        <f t="shared" si="24"/>
        <v>0</v>
      </c>
      <c r="BL38" s="2">
        <f t="shared" si="25"/>
        <v>0</v>
      </c>
      <c r="BM38" s="2">
        <f t="shared" si="26"/>
        <v>0</v>
      </c>
      <c r="BN38" s="2">
        <f t="shared" si="27"/>
        <v>0</v>
      </c>
      <c r="BO38" s="2">
        <f t="shared" si="28"/>
        <v>0</v>
      </c>
      <c r="BP38" s="2">
        <f t="shared" si="29"/>
        <v>0</v>
      </c>
      <c r="BQ38" s="2">
        <f t="shared" si="30"/>
        <v>0</v>
      </c>
      <c r="BR38" s="2">
        <f t="shared" si="31"/>
        <v>0</v>
      </c>
      <c r="BS38" s="2">
        <f t="shared" si="32"/>
        <v>0</v>
      </c>
      <c r="BT38" s="2">
        <f t="shared" si="33"/>
        <v>0</v>
      </c>
      <c r="BU38" s="2">
        <f t="shared" si="34"/>
        <v>0</v>
      </c>
      <c r="BV38" s="2">
        <f t="shared" si="35"/>
        <v>0</v>
      </c>
      <c r="BW38" s="2">
        <f t="shared" si="36"/>
        <v>0</v>
      </c>
      <c r="BX38" s="2">
        <f t="shared" si="37"/>
        <v>0</v>
      </c>
      <c r="CA38" t="str">
        <f>'Actividades y Cronograma'!AC37</f>
        <v>Sin Actividad</v>
      </c>
      <c r="CB38">
        <f>'Actividades y Cronograma'!AD37</f>
        <v>0</v>
      </c>
      <c r="CC38">
        <f>'Actividades y Cronograma'!AE37</f>
        <v>0</v>
      </c>
      <c r="CD38">
        <f>'Actividades y Cronograma'!AF37</f>
        <v>0</v>
      </c>
      <c r="CE38">
        <f>'Actividades y Cronograma'!AG37</f>
        <v>0</v>
      </c>
      <c r="CF38">
        <f>'Actividades y Cronograma'!AH37</f>
        <v>0</v>
      </c>
      <c r="CG38">
        <f>'Actividades y Cronograma'!AI37</f>
        <v>0</v>
      </c>
      <c r="CH38">
        <f>'Actividades y Cronograma'!AJ37</f>
        <v>0</v>
      </c>
      <c r="CI38">
        <f>'Actividades y Cronograma'!AK37</f>
        <v>0</v>
      </c>
      <c r="CJ38">
        <f>'Actividades y Cronograma'!AL37</f>
        <v>0</v>
      </c>
      <c r="CK38">
        <f>'Actividades y Cronograma'!AM37</f>
        <v>0</v>
      </c>
      <c r="CL38">
        <f>'Actividades y Cronograma'!AN37</f>
        <v>0</v>
      </c>
      <c r="CM38">
        <f>'Actividades y Cronograma'!AO37</f>
        <v>0</v>
      </c>
      <c r="CN38">
        <f>'Actividades y Cronograma'!AP37</f>
        <v>0</v>
      </c>
      <c r="CO38">
        <f>'Actividades y Cronograma'!AQ37</f>
        <v>0</v>
      </c>
      <c r="CP38">
        <f>'Actividades y Cronograma'!AR37</f>
        <v>0</v>
      </c>
      <c r="CQ38">
        <f>'Actividades y Cronograma'!AS37</f>
        <v>0</v>
      </c>
      <c r="CR38">
        <f>'Actividades y Cronograma'!AT37</f>
        <v>0</v>
      </c>
      <c r="CS38">
        <f>'Actividades y Cronograma'!AU37</f>
        <v>0</v>
      </c>
    </row>
  </sheetData>
  <sheetProtection algorithmName="SHA-512" hashValue="lX3sMxWN5fI1UcitHu+Qr4H7ifclKgu0Rw0eNtjYXLKtfSwBv163lM8w5oFtGcYGlDPt/nWiBr/V3HEs/0xoeQ==" saltValue="uqqfY2xMBqLcRQMeJDcQ6Q==" spinCount="100000" sheet="1" objects="1" scenarios="1"/>
  <mergeCells count="59">
    <mergeCell ref="AP2:AU2"/>
    <mergeCell ref="AV2:BA2"/>
    <mergeCell ref="AN2:AN3"/>
    <mergeCell ref="AG2:AG3"/>
    <mergeCell ref="AH2:AH3"/>
    <mergeCell ref="AI2:AI3"/>
    <mergeCell ref="AJ2:AJ3"/>
    <mergeCell ref="AK2:AK3"/>
    <mergeCell ref="AL2:AL3"/>
    <mergeCell ref="AB2:AB3"/>
    <mergeCell ref="AC2:AC3"/>
    <mergeCell ref="AD2:AD3"/>
    <mergeCell ref="AE2:AE3"/>
    <mergeCell ref="AM2:AM3"/>
    <mergeCell ref="BW2:BW3"/>
    <mergeCell ref="BX2:BX3"/>
    <mergeCell ref="BO2:BO3"/>
    <mergeCell ref="BP2:BP3"/>
    <mergeCell ref="BQ2:BQ3"/>
    <mergeCell ref="BR2:BR3"/>
    <mergeCell ref="BS2:BS3"/>
    <mergeCell ref="BT2:BT3"/>
    <mergeCell ref="BL2:BL3"/>
    <mergeCell ref="BM2:BM3"/>
    <mergeCell ref="BU2:BU3"/>
    <mergeCell ref="BV2:BV3"/>
    <mergeCell ref="BN2:BN3"/>
    <mergeCell ref="T2:T3"/>
    <mergeCell ref="AP1:BA1"/>
    <mergeCell ref="BG1:BX1"/>
    <mergeCell ref="BG2:BG3"/>
    <mergeCell ref="BH2:BH3"/>
    <mergeCell ref="B1:T1"/>
    <mergeCell ref="U1:U3"/>
    <mergeCell ref="B2:C2"/>
    <mergeCell ref="D2:E2"/>
    <mergeCell ref="F2:G2"/>
    <mergeCell ref="H2:I2"/>
    <mergeCell ref="J2:K2"/>
    <mergeCell ref="AO1:AO3"/>
    <mergeCell ref="BI2:BI3"/>
    <mergeCell ref="BJ2:BJ3"/>
    <mergeCell ref="BK2:BK3"/>
    <mergeCell ref="A1:A3"/>
    <mergeCell ref="V1:V3"/>
    <mergeCell ref="BB1:BB3"/>
    <mergeCell ref="BC1:BC3"/>
    <mergeCell ref="BD1:BD3"/>
    <mergeCell ref="L2:M2"/>
    <mergeCell ref="N2:O2"/>
    <mergeCell ref="P2:Q2"/>
    <mergeCell ref="R2:S2"/>
    <mergeCell ref="AF2:AF3"/>
    <mergeCell ref="W1:AN1"/>
    <mergeCell ref="W2:W3"/>
    <mergeCell ref="X2:X3"/>
    <mergeCell ref="Y2:Y3"/>
    <mergeCell ref="Z2:Z3"/>
    <mergeCell ref="AA2:AA3"/>
  </mergeCells>
  <conditionalFormatting sqref="W4:AN38">
    <cfRule type="containsText" dxfId="2" priority="2" operator="containsText" text="#Beneficiarios por Mes">
      <formula>NOT(ISERROR(SEARCH("#Beneficiarios por Mes",W4)))</formula>
    </cfRule>
    <cfRule type="notContainsText" dxfId="1" priority="3" operator="notContains" text="#Beneficiarios por Mes">
      <formula>ISERROR(SEARCH("#Beneficiarios por Mes",W4))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184DB11-B782-4DAE-9686-71C8A2036618}">
            <xm:f>NOT(ISERROR(SEARCH("No",W4)))</xm:f>
            <xm:f>"No"</xm:f>
            <x14:dxf>
              <fill>
                <patternFill>
                  <bgColor theme="1"/>
                </patternFill>
              </fill>
              <border>
                <left style="thin">
                  <color theme="0" tint="-4.9989318521683403E-2"/>
                </left>
                <right style="thin">
                  <color theme="0" tint="-4.9989318521683403E-2"/>
                </right>
                <top style="thin">
                  <color theme="0" tint="-4.9989318521683403E-2"/>
                </top>
                <bottom style="thin">
                  <color theme="0" tint="-4.9989318521683403E-2"/>
                </bottom>
              </border>
            </x14:dxf>
          </x14:cfRule>
          <xm:sqref>W4:AN38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Actividades'!W4:Y4)&gt;0,"Si","No")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</f>
        <v>0</v>
      </c>
      <c r="F4" s="105" t="e">
        <f>D4/SUM('Monitoreo de Actividades'!W4:Y4)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</f>
        <v>0</v>
      </c>
      <c r="M4" s="105" t="e">
        <f>K4/'Monitoreo de Actividades'!AP4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</f>
        <v>0</v>
      </c>
      <c r="R4" s="105" t="e">
        <f>P4/'Monitoreo de Actividades'!AV4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Actividades'!W5:Y5)&gt;0,"Si","No")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 t="shared" ref="E5:E38" si="0">D5</f>
        <v>0</v>
      </c>
      <c r="F5" s="105" t="e">
        <f>D5/SUM('Monitoreo de Actividades'!W5:Y5)</f>
        <v>#DIV/0!</v>
      </c>
      <c r="G5" s="105" t="e">
        <f t="shared" ref="G5:G38" si="1">E5/C5</f>
        <v>#DIV/0!</v>
      </c>
      <c r="H5" s="104"/>
      <c r="I5" s="42"/>
      <c r="J5" s="2">
        <f>SUM('Monitoreo de Actividades'!AP5:AU5)</f>
        <v>0</v>
      </c>
      <c r="K5" s="111"/>
      <c r="L5" s="119">
        <f t="shared" ref="L5:L38" si="2">K5</f>
        <v>0</v>
      </c>
      <c r="M5" s="105" t="e">
        <f>K5/'Monitoreo de Actividades'!AP5</f>
        <v>#DIV/0!</v>
      </c>
      <c r="N5" s="105" t="e">
        <f t="shared" ref="N5:N38" si="3">L5/J5</f>
        <v>#DIV/0!</v>
      </c>
      <c r="O5" s="2">
        <f>SUM('Monitoreo de Actividades'!AV5:BA5)</f>
        <v>0</v>
      </c>
      <c r="P5" s="111"/>
      <c r="Q5" s="119">
        <f t="shared" ref="Q5:Q38" si="4">P5</f>
        <v>0</v>
      </c>
      <c r="R5" s="105" t="e">
        <f>P5/'Monitoreo de Actividades'!AV5</f>
        <v>#DIV/0!</v>
      </c>
      <c r="S5" s="105" t="e">
        <f t="shared" ref="S5:S38" si="5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Actividades'!W6:Y6)&gt;0,"Si","No")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 t="shared" si="0"/>
        <v>0</v>
      </c>
      <c r="F6" s="105" t="e">
        <f>D6/SUM('Monitoreo de Actividades'!W6:Y6)</f>
        <v>#DIV/0!</v>
      </c>
      <c r="G6" s="105" t="e">
        <f t="shared" si="1"/>
        <v>#DIV/0!</v>
      </c>
      <c r="H6" s="104"/>
      <c r="I6" s="42"/>
      <c r="J6" s="2">
        <f>SUM('Monitoreo de Actividades'!AP6:AU6)</f>
        <v>0</v>
      </c>
      <c r="K6" s="111"/>
      <c r="L6" s="119">
        <f t="shared" si="2"/>
        <v>0</v>
      </c>
      <c r="M6" s="105" t="e">
        <f>K6/'Monitoreo de Actividades'!AP6</f>
        <v>#DIV/0!</v>
      </c>
      <c r="N6" s="105" t="e">
        <f t="shared" si="3"/>
        <v>#DIV/0!</v>
      </c>
      <c r="O6" s="2">
        <f>SUM('Monitoreo de Actividades'!AV6:BA6)</f>
        <v>0</v>
      </c>
      <c r="P6" s="111"/>
      <c r="Q6" s="119">
        <f t="shared" si="4"/>
        <v>0</v>
      </c>
      <c r="R6" s="105" t="e">
        <f>P6/'Monitoreo de Actividades'!AV6</f>
        <v>#DIV/0!</v>
      </c>
      <c r="S6" s="105" t="e">
        <f t="shared" si="5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Actividades'!W7:Y7)&gt;0,"Si","No")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 t="shared" si="0"/>
        <v>0</v>
      </c>
      <c r="F7" s="105" t="e">
        <f>D7/SUM('Monitoreo de Actividades'!W7:Y7)</f>
        <v>#DIV/0!</v>
      </c>
      <c r="G7" s="105" t="e">
        <f t="shared" si="1"/>
        <v>#DIV/0!</v>
      </c>
      <c r="H7" s="104"/>
      <c r="I7" s="42"/>
      <c r="J7" s="2">
        <f>SUM('Monitoreo de Actividades'!AP7:AU7)</f>
        <v>0</v>
      </c>
      <c r="K7" s="111"/>
      <c r="L7" s="119">
        <f t="shared" si="2"/>
        <v>0</v>
      </c>
      <c r="M7" s="105" t="e">
        <f>K7/'Monitoreo de Actividades'!AP7</f>
        <v>#DIV/0!</v>
      </c>
      <c r="N7" s="105" t="e">
        <f t="shared" si="3"/>
        <v>#DIV/0!</v>
      </c>
      <c r="O7" s="2">
        <f>SUM('Monitoreo de Actividades'!AV7:BA7)</f>
        <v>0</v>
      </c>
      <c r="P7" s="111"/>
      <c r="Q7" s="119">
        <f t="shared" si="4"/>
        <v>0</v>
      </c>
      <c r="R7" s="105" t="e">
        <f>P7/'Monitoreo de Actividades'!AV7</f>
        <v>#DIV/0!</v>
      </c>
      <c r="S7" s="105" t="e">
        <f t="shared" si="5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Actividades'!W8:Y8)&gt;0,"Si","No")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 t="shared" si="0"/>
        <v>0</v>
      </c>
      <c r="F8" s="105" t="e">
        <f>D8/SUM('Monitoreo de Actividades'!W8:Y8)</f>
        <v>#DIV/0!</v>
      </c>
      <c r="G8" s="105" t="e">
        <f t="shared" si="1"/>
        <v>#DIV/0!</v>
      </c>
      <c r="H8" s="104"/>
      <c r="I8" s="42"/>
      <c r="J8" s="2">
        <f>SUM('Monitoreo de Actividades'!AP8:AU8)</f>
        <v>0</v>
      </c>
      <c r="K8" s="111"/>
      <c r="L8" s="119">
        <f t="shared" si="2"/>
        <v>0</v>
      </c>
      <c r="M8" s="105" t="e">
        <f>K8/'Monitoreo de Actividades'!AP8</f>
        <v>#DIV/0!</v>
      </c>
      <c r="N8" s="105" t="e">
        <f t="shared" si="3"/>
        <v>#DIV/0!</v>
      </c>
      <c r="O8" s="2">
        <f>SUM('Monitoreo de Actividades'!AV8:BA8)</f>
        <v>0</v>
      </c>
      <c r="P8" s="111"/>
      <c r="Q8" s="119">
        <f t="shared" si="4"/>
        <v>0</v>
      </c>
      <c r="R8" s="105" t="e">
        <f>P8/'Monitoreo de Actividades'!AV8</f>
        <v>#DIV/0!</v>
      </c>
      <c r="S8" s="105" t="e">
        <f t="shared" si="5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Actividades'!W9:Y9)&gt;0,"Si","No")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 t="shared" si="0"/>
        <v>0</v>
      </c>
      <c r="F9" s="105" t="e">
        <f>D9/SUM('Monitoreo de Actividades'!W9:Y9)</f>
        <v>#DIV/0!</v>
      </c>
      <c r="G9" s="105" t="e">
        <f t="shared" si="1"/>
        <v>#DIV/0!</v>
      </c>
      <c r="H9" s="104"/>
      <c r="I9" s="42"/>
      <c r="J9" s="2">
        <f>SUM('Monitoreo de Actividades'!AP9:AU9)</f>
        <v>0</v>
      </c>
      <c r="K9" s="111"/>
      <c r="L9" s="119">
        <f t="shared" si="2"/>
        <v>0</v>
      </c>
      <c r="M9" s="105" t="e">
        <f>K9/'Monitoreo de Actividades'!AP9</f>
        <v>#DIV/0!</v>
      </c>
      <c r="N9" s="105" t="e">
        <f t="shared" si="3"/>
        <v>#DIV/0!</v>
      </c>
      <c r="O9" s="2">
        <f>SUM('Monitoreo de Actividades'!AV9:BA9)</f>
        <v>0</v>
      </c>
      <c r="P9" s="111"/>
      <c r="Q9" s="119">
        <f t="shared" si="4"/>
        <v>0</v>
      </c>
      <c r="R9" s="105" t="e">
        <f>P9/'Monitoreo de Actividades'!AV9</f>
        <v>#DIV/0!</v>
      </c>
      <c r="S9" s="105" t="e">
        <f t="shared" si="5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Actividades'!W10:Y10)&gt;0,"Si","No")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 t="shared" si="0"/>
        <v>0</v>
      </c>
      <c r="F10" s="105" t="e">
        <f>D10/SUM('Monitoreo de Actividades'!W10:Y10)</f>
        <v>#DIV/0!</v>
      </c>
      <c r="G10" s="105" t="e">
        <f t="shared" si="1"/>
        <v>#DIV/0!</v>
      </c>
      <c r="H10" s="104"/>
      <c r="I10" s="42"/>
      <c r="J10" s="2">
        <f>SUM('Monitoreo de Actividades'!AP10:AU10)</f>
        <v>0</v>
      </c>
      <c r="K10" s="111"/>
      <c r="L10" s="119">
        <f t="shared" si="2"/>
        <v>0</v>
      </c>
      <c r="M10" s="105" t="e">
        <f>K10/'Monitoreo de Actividades'!AP10</f>
        <v>#DIV/0!</v>
      </c>
      <c r="N10" s="105" t="e">
        <f t="shared" si="3"/>
        <v>#DIV/0!</v>
      </c>
      <c r="O10" s="2">
        <f>SUM('Monitoreo de Actividades'!AV10:BA10)</f>
        <v>0</v>
      </c>
      <c r="P10" s="111"/>
      <c r="Q10" s="119">
        <f t="shared" si="4"/>
        <v>0</v>
      </c>
      <c r="R10" s="105" t="e">
        <f>P10/'Monitoreo de Actividades'!AV10</f>
        <v>#DIV/0!</v>
      </c>
      <c r="S10" s="105" t="e">
        <f t="shared" si="5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Actividades'!W11:Y11)&gt;0,"Si","No")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 t="shared" si="0"/>
        <v>0</v>
      </c>
      <c r="F11" s="105" t="e">
        <f>D11/SUM('Monitoreo de Actividades'!W11:Y11)</f>
        <v>#DIV/0!</v>
      </c>
      <c r="G11" s="105" t="e">
        <f t="shared" si="1"/>
        <v>#DIV/0!</v>
      </c>
      <c r="H11" s="104"/>
      <c r="I11" s="42"/>
      <c r="J11" s="2">
        <f>SUM('Monitoreo de Actividades'!AP11:AU11)</f>
        <v>0</v>
      </c>
      <c r="K11" s="111"/>
      <c r="L11" s="119">
        <f t="shared" si="2"/>
        <v>0</v>
      </c>
      <c r="M11" s="105" t="e">
        <f>K11/'Monitoreo de Actividades'!AP11</f>
        <v>#DIV/0!</v>
      </c>
      <c r="N11" s="105" t="e">
        <f t="shared" si="3"/>
        <v>#DIV/0!</v>
      </c>
      <c r="O11" s="2">
        <f>SUM('Monitoreo de Actividades'!AV11:BA11)</f>
        <v>0</v>
      </c>
      <c r="P11" s="111"/>
      <c r="Q11" s="119">
        <f t="shared" si="4"/>
        <v>0</v>
      </c>
      <c r="R11" s="105" t="e">
        <f>P11/'Monitoreo de Actividades'!AV11</f>
        <v>#DIV/0!</v>
      </c>
      <c r="S11" s="105" t="e">
        <f t="shared" si="5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Actividades'!W12:Y12)&gt;0,"Si","No")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 t="shared" si="0"/>
        <v>0</v>
      </c>
      <c r="F12" s="105" t="e">
        <f>D12/SUM('Monitoreo de Actividades'!W12:Y12)</f>
        <v>#DIV/0!</v>
      </c>
      <c r="G12" s="105" t="e">
        <f t="shared" si="1"/>
        <v>#DIV/0!</v>
      </c>
      <c r="H12" s="104"/>
      <c r="I12" s="42"/>
      <c r="J12" s="2">
        <f>SUM('Monitoreo de Actividades'!AP12:AU12)</f>
        <v>0</v>
      </c>
      <c r="K12" s="111"/>
      <c r="L12" s="119">
        <f t="shared" si="2"/>
        <v>0</v>
      </c>
      <c r="M12" s="105" t="e">
        <f>K12/'Monitoreo de Actividades'!AP12</f>
        <v>#DIV/0!</v>
      </c>
      <c r="N12" s="105" t="e">
        <f t="shared" si="3"/>
        <v>#DIV/0!</v>
      </c>
      <c r="O12" s="2">
        <f>SUM('Monitoreo de Actividades'!AV12:BA12)</f>
        <v>0</v>
      </c>
      <c r="P12" s="111"/>
      <c r="Q12" s="119">
        <f t="shared" si="4"/>
        <v>0</v>
      </c>
      <c r="R12" s="105" t="e">
        <f>P12/'Monitoreo de Actividades'!AV12</f>
        <v>#DIV/0!</v>
      </c>
      <c r="S12" s="105" t="e">
        <f t="shared" si="5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Actividades'!W13:Y13)&gt;0,"Si","No")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 t="shared" si="0"/>
        <v>0</v>
      </c>
      <c r="F13" s="105" t="e">
        <f>D13/SUM('Monitoreo de Actividades'!W13:Y13)</f>
        <v>#DIV/0!</v>
      </c>
      <c r="G13" s="105" t="e">
        <f t="shared" si="1"/>
        <v>#DIV/0!</v>
      </c>
      <c r="H13" s="104"/>
      <c r="I13" s="42"/>
      <c r="J13" s="2">
        <f>SUM('Monitoreo de Actividades'!AP13:AU13)</f>
        <v>0</v>
      </c>
      <c r="K13" s="111"/>
      <c r="L13" s="119">
        <f t="shared" si="2"/>
        <v>0</v>
      </c>
      <c r="M13" s="105" t="e">
        <f>K13/'Monitoreo de Actividades'!AP13</f>
        <v>#DIV/0!</v>
      </c>
      <c r="N13" s="105" t="e">
        <f t="shared" si="3"/>
        <v>#DIV/0!</v>
      </c>
      <c r="O13" s="2">
        <f>SUM('Monitoreo de Actividades'!AV13:BA13)</f>
        <v>0</v>
      </c>
      <c r="P13" s="111"/>
      <c r="Q13" s="119">
        <f t="shared" si="4"/>
        <v>0</v>
      </c>
      <c r="R13" s="105" t="e">
        <f>P13/'Monitoreo de Actividades'!AV13</f>
        <v>#DIV/0!</v>
      </c>
      <c r="S13" s="105" t="e">
        <f t="shared" si="5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Actividades'!W14:Y14)&gt;0,"Si","No")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 t="shared" si="0"/>
        <v>0</v>
      </c>
      <c r="F14" s="105" t="e">
        <f>D14/SUM('Monitoreo de Actividades'!W14:Y14)</f>
        <v>#DIV/0!</v>
      </c>
      <c r="G14" s="105" t="e">
        <f t="shared" si="1"/>
        <v>#DIV/0!</v>
      </c>
      <c r="H14" s="104"/>
      <c r="I14" s="42"/>
      <c r="J14" s="2">
        <f>SUM('Monitoreo de Actividades'!AP14:AU14)</f>
        <v>0</v>
      </c>
      <c r="K14" s="111"/>
      <c r="L14" s="119">
        <f t="shared" si="2"/>
        <v>0</v>
      </c>
      <c r="M14" s="105" t="e">
        <f>K14/'Monitoreo de Actividades'!AP14</f>
        <v>#DIV/0!</v>
      </c>
      <c r="N14" s="105" t="e">
        <f t="shared" si="3"/>
        <v>#DIV/0!</v>
      </c>
      <c r="O14" s="2">
        <f>SUM('Monitoreo de Actividades'!AV14:BA14)</f>
        <v>0</v>
      </c>
      <c r="P14" s="111"/>
      <c r="Q14" s="119">
        <f t="shared" si="4"/>
        <v>0</v>
      </c>
      <c r="R14" s="105" t="e">
        <f>P14/'Monitoreo de Actividades'!AV14</f>
        <v>#DIV/0!</v>
      </c>
      <c r="S14" s="105" t="e">
        <f t="shared" si="5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Actividades'!W15:Y15)&gt;0,"Si","No")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 t="shared" si="0"/>
        <v>0</v>
      </c>
      <c r="F15" s="105" t="e">
        <f>D15/SUM('Monitoreo de Actividades'!W15:Y15)</f>
        <v>#DIV/0!</v>
      </c>
      <c r="G15" s="105" t="e">
        <f t="shared" si="1"/>
        <v>#DIV/0!</v>
      </c>
      <c r="H15" s="104"/>
      <c r="I15" s="42"/>
      <c r="J15" s="2">
        <f>SUM('Monitoreo de Actividades'!AP15:AU15)</f>
        <v>0</v>
      </c>
      <c r="K15" s="111"/>
      <c r="L15" s="119">
        <f t="shared" si="2"/>
        <v>0</v>
      </c>
      <c r="M15" s="105" t="e">
        <f>K15/'Monitoreo de Actividades'!AP15</f>
        <v>#DIV/0!</v>
      </c>
      <c r="N15" s="105" t="e">
        <f t="shared" si="3"/>
        <v>#DIV/0!</v>
      </c>
      <c r="O15" s="2">
        <f>SUM('Monitoreo de Actividades'!AV15:BA15)</f>
        <v>0</v>
      </c>
      <c r="P15" s="111"/>
      <c r="Q15" s="119">
        <f t="shared" si="4"/>
        <v>0</v>
      </c>
      <c r="R15" s="105" t="e">
        <f>P15/'Monitoreo de Actividades'!AV15</f>
        <v>#DIV/0!</v>
      </c>
      <c r="S15" s="105" t="e">
        <f t="shared" si="5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Actividades'!W16:Y16)&gt;0,"Si","No")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 t="shared" si="0"/>
        <v>0</v>
      </c>
      <c r="F16" s="105" t="e">
        <f>D16/SUM('Monitoreo de Actividades'!W16:Y16)</f>
        <v>#DIV/0!</v>
      </c>
      <c r="G16" s="105" t="e">
        <f t="shared" si="1"/>
        <v>#DIV/0!</v>
      </c>
      <c r="H16" s="104"/>
      <c r="I16" s="42"/>
      <c r="J16" s="2">
        <f>SUM('Monitoreo de Actividades'!AP16:AU16)</f>
        <v>0</v>
      </c>
      <c r="K16" s="111"/>
      <c r="L16" s="119">
        <f t="shared" si="2"/>
        <v>0</v>
      </c>
      <c r="M16" s="105" t="e">
        <f>K16/'Monitoreo de Actividades'!AP16</f>
        <v>#DIV/0!</v>
      </c>
      <c r="N16" s="105" t="e">
        <f t="shared" si="3"/>
        <v>#DIV/0!</v>
      </c>
      <c r="O16" s="2">
        <f>SUM('Monitoreo de Actividades'!AV16:BA16)</f>
        <v>0</v>
      </c>
      <c r="P16" s="111"/>
      <c r="Q16" s="119">
        <f t="shared" si="4"/>
        <v>0</v>
      </c>
      <c r="R16" s="105" t="e">
        <f>P16/'Monitoreo de Actividades'!AV16</f>
        <v>#DIV/0!</v>
      </c>
      <c r="S16" s="105" t="e">
        <f t="shared" si="5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Actividades'!W17:Y17)&gt;0,"Si","No")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 t="shared" si="0"/>
        <v>0</v>
      </c>
      <c r="F17" s="105" t="e">
        <f>D17/SUM('Monitoreo de Actividades'!W17:Y17)</f>
        <v>#DIV/0!</v>
      </c>
      <c r="G17" s="105" t="e">
        <f t="shared" si="1"/>
        <v>#DIV/0!</v>
      </c>
      <c r="H17" s="104"/>
      <c r="I17" s="42"/>
      <c r="J17" s="2">
        <f>SUM('Monitoreo de Actividades'!AP17:AU17)</f>
        <v>0</v>
      </c>
      <c r="K17" s="111"/>
      <c r="L17" s="119">
        <f t="shared" si="2"/>
        <v>0</v>
      </c>
      <c r="M17" s="105" t="e">
        <f>K17/'Monitoreo de Actividades'!AP17</f>
        <v>#DIV/0!</v>
      </c>
      <c r="N17" s="105" t="e">
        <f t="shared" si="3"/>
        <v>#DIV/0!</v>
      </c>
      <c r="O17" s="2">
        <f>SUM('Monitoreo de Actividades'!AV17:BA17)</f>
        <v>0</v>
      </c>
      <c r="P17" s="111"/>
      <c r="Q17" s="119">
        <f t="shared" si="4"/>
        <v>0</v>
      </c>
      <c r="R17" s="105" t="e">
        <f>P17/'Monitoreo de Actividades'!AV17</f>
        <v>#DIV/0!</v>
      </c>
      <c r="S17" s="105" t="e">
        <f t="shared" si="5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Actividades'!W18:Y18)&gt;0,"Si","No")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 t="shared" si="0"/>
        <v>0</v>
      </c>
      <c r="F18" s="105" t="e">
        <f>D18/SUM('Monitoreo de Actividades'!W18:Y18)</f>
        <v>#DIV/0!</v>
      </c>
      <c r="G18" s="105" t="e">
        <f t="shared" si="1"/>
        <v>#DIV/0!</v>
      </c>
      <c r="H18" s="104"/>
      <c r="I18" s="42"/>
      <c r="J18" s="2">
        <f>SUM('Monitoreo de Actividades'!AP18:AU18)</f>
        <v>0</v>
      </c>
      <c r="K18" s="111"/>
      <c r="L18" s="119">
        <f t="shared" si="2"/>
        <v>0</v>
      </c>
      <c r="M18" s="105" t="e">
        <f>K18/'Monitoreo de Actividades'!AP18</f>
        <v>#DIV/0!</v>
      </c>
      <c r="N18" s="105" t="e">
        <f t="shared" si="3"/>
        <v>#DIV/0!</v>
      </c>
      <c r="O18" s="2">
        <f>SUM('Monitoreo de Actividades'!AV18:BA18)</f>
        <v>0</v>
      </c>
      <c r="P18" s="111"/>
      <c r="Q18" s="119">
        <f t="shared" si="4"/>
        <v>0</v>
      </c>
      <c r="R18" s="105" t="e">
        <f>P18/'Monitoreo de Actividades'!AV18</f>
        <v>#DIV/0!</v>
      </c>
      <c r="S18" s="105" t="e">
        <f t="shared" si="5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Actividades'!W19:Y19)&gt;0,"Si","No")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 t="shared" si="0"/>
        <v>0</v>
      </c>
      <c r="F19" s="105" t="e">
        <f>D19/SUM('Monitoreo de Actividades'!W19:Y19)</f>
        <v>#DIV/0!</v>
      </c>
      <c r="G19" s="105" t="e">
        <f t="shared" si="1"/>
        <v>#DIV/0!</v>
      </c>
      <c r="H19" s="104"/>
      <c r="I19" s="42"/>
      <c r="J19" s="2">
        <f>SUM('Monitoreo de Actividades'!AP19:AU19)</f>
        <v>0</v>
      </c>
      <c r="K19" s="111"/>
      <c r="L19" s="119">
        <f t="shared" si="2"/>
        <v>0</v>
      </c>
      <c r="M19" s="105" t="e">
        <f>K19/'Monitoreo de Actividades'!AP19</f>
        <v>#DIV/0!</v>
      </c>
      <c r="N19" s="105" t="e">
        <f t="shared" si="3"/>
        <v>#DIV/0!</v>
      </c>
      <c r="O19" s="2">
        <f>SUM('Monitoreo de Actividades'!AV19:BA19)</f>
        <v>0</v>
      </c>
      <c r="P19" s="111"/>
      <c r="Q19" s="119">
        <f t="shared" si="4"/>
        <v>0</v>
      </c>
      <c r="R19" s="105" t="e">
        <f>P19/'Monitoreo de Actividades'!AV19</f>
        <v>#DIV/0!</v>
      </c>
      <c r="S19" s="105" t="e">
        <f t="shared" si="5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Actividades'!W20:Y20)&gt;0,"Si","No")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 t="shared" si="0"/>
        <v>0</v>
      </c>
      <c r="F20" s="105" t="e">
        <f>D20/SUM('Monitoreo de Actividades'!W20:Y20)</f>
        <v>#DIV/0!</v>
      </c>
      <c r="G20" s="105" t="e">
        <f t="shared" si="1"/>
        <v>#DIV/0!</v>
      </c>
      <c r="H20" s="104"/>
      <c r="I20" s="42"/>
      <c r="J20" s="2">
        <f>SUM('Monitoreo de Actividades'!AP20:AU20)</f>
        <v>0</v>
      </c>
      <c r="K20" s="111"/>
      <c r="L20" s="119">
        <f t="shared" si="2"/>
        <v>0</v>
      </c>
      <c r="M20" s="105" t="e">
        <f>K20/'Monitoreo de Actividades'!AP20</f>
        <v>#DIV/0!</v>
      </c>
      <c r="N20" s="105" t="e">
        <f t="shared" si="3"/>
        <v>#DIV/0!</v>
      </c>
      <c r="O20" s="2">
        <f>SUM('Monitoreo de Actividades'!AV20:BA20)</f>
        <v>0</v>
      </c>
      <c r="P20" s="111"/>
      <c r="Q20" s="119">
        <f t="shared" si="4"/>
        <v>0</v>
      </c>
      <c r="R20" s="105" t="e">
        <f>P20/'Monitoreo de Actividades'!AV20</f>
        <v>#DIV/0!</v>
      </c>
      <c r="S20" s="105" t="e">
        <f t="shared" si="5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Actividades'!W21:Y21)&gt;0,"Si","No")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 t="shared" si="0"/>
        <v>0</v>
      </c>
      <c r="F21" s="105" t="e">
        <f>D21/SUM('Monitoreo de Actividades'!W21:Y21)</f>
        <v>#DIV/0!</v>
      </c>
      <c r="G21" s="105" t="e">
        <f t="shared" si="1"/>
        <v>#DIV/0!</v>
      </c>
      <c r="H21" s="104"/>
      <c r="I21" s="42"/>
      <c r="J21" s="2">
        <f>SUM('Monitoreo de Actividades'!AP21:AU21)</f>
        <v>0</v>
      </c>
      <c r="K21" s="111"/>
      <c r="L21" s="119">
        <f t="shared" si="2"/>
        <v>0</v>
      </c>
      <c r="M21" s="105" t="e">
        <f>K21/'Monitoreo de Actividades'!AP21</f>
        <v>#DIV/0!</v>
      </c>
      <c r="N21" s="105" t="e">
        <f t="shared" si="3"/>
        <v>#DIV/0!</v>
      </c>
      <c r="O21" s="2">
        <f>SUM('Monitoreo de Actividades'!AV21:BA21)</f>
        <v>0</v>
      </c>
      <c r="P21" s="111"/>
      <c r="Q21" s="119">
        <f t="shared" si="4"/>
        <v>0</v>
      </c>
      <c r="R21" s="105" t="e">
        <f>P21/'Monitoreo de Actividades'!AV21</f>
        <v>#DIV/0!</v>
      </c>
      <c r="S21" s="105" t="e">
        <f t="shared" si="5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Actividades'!W22:Y22)&gt;0,"Si","No")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 t="shared" si="0"/>
        <v>0</v>
      </c>
      <c r="F22" s="105" t="e">
        <f>D22/SUM('Monitoreo de Actividades'!W22:Y22)</f>
        <v>#DIV/0!</v>
      </c>
      <c r="G22" s="105" t="e">
        <f t="shared" si="1"/>
        <v>#DIV/0!</v>
      </c>
      <c r="H22" s="104"/>
      <c r="I22" s="42"/>
      <c r="J22" s="2">
        <f>SUM('Monitoreo de Actividades'!AP22:AU22)</f>
        <v>0</v>
      </c>
      <c r="K22" s="111"/>
      <c r="L22" s="119">
        <f t="shared" si="2"/>
        <v>0</v>
      </c>
      <c r="M22" s="105" t="e">
        <f>K22/'Monitoreo de Actividades'!AP22</f>
        <v>#DIV/0!</v>
      </c>
      <c r="N22" s="105" t="e">
        <f t="shared" si="3"/>
        <v>#DIV/0!</v>
      </c>
      <c r="O22" s="2">
        <f>SUM('Monitoreo de Actividades'!AV22:BA22)</f>
        <v>0</v>
      </c>
      <c r="P22" s="111"/>
      <c r="Q22" s="119">
        <f t="shared" si="4"/>
        <v>0</v>
      </c>
      <c r="R22" s="105" t="e">
        <f>P22/'Monitoreo de Actividades'!AV22</f>
        <v>#DIV/0!</v>
      </c>
      <c r="S22" s="105" t="e">
        <f t="shared" si="5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Actividades'!W23:Y23)&gt;0,"Si","No")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 t="shared" si="0"/>
        <v>0</v>
      </c>
      <c r="F23" s="105" t="e">
        <f>D23/SUM('Monitoreo de Actividades'!W23:Y23)</f>
        <v>#DIV/0!</v>
      </c>
      <c r="G23" s="105" t="e">
        <f t="shared" si="1"/>
        <v>#DIV/0!</v>
      </c>
      <c r="H23" s="104"/>
      <c r="I23" s="42"/>
      <c r="J23" s="2">
        <f>SUM('Monitoreo de Actividades'!AP23:AU23)</f>
        <v>0</v>
      </c>
      <c r="K23" s="111"/>
      <c r="L23" s="119">
        <f t="shared" si="2"/>
        <v>0</v>
      </c>
      <c r="M23" s="105" t="e">
        <f>K23/'Monitoreo de Actividades'!AP23</f>
        <v>#DIV/0!</v>
      </c>
      <c r="N23" s="105" t="e">
        <f t="shared" si="3"/>
        <v>#DIV/0!</v>
      </c>
      <c r="O23" s="2">
        <f>SUM('Monitoreo de Actividades'!AV23:BA23)</f>
        <v>0</v>
      </c>
      <c r="P23" s="111"/>
      <c r="Q23" s="119">
        <f t="shared" si="4"/>
        <v>0</v>
      </c>
      <c r="R23" s="105" t="e">
        <f>P23/'Monitoreo de Actividades'!AV23</f>
        <v>#DIV/0!</v>
      </c>
      <c r="S23" s="105" t="e">
        <f t="shared" si="5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Actividades'!W24:Y24)&gt;0,"Si","No")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 t="shared" si="0"/>
        <v>0</v>
      </c>
      <c r="F24" s="105" t="e">
        <f>D24/SUM('Monitoreo de Actividades'!W24:Y24)</f>
        <v>#DIV/0!</v>
      </c>
      <c r="G24" s="105" t="e">
        <f t="shared" si="1"/>
        <v>#DIV/0!</v>
      </c>
      <c r="H24" s="104"/>
      <c r="I24" s="42"/>
      <c r="J24" s="2">
        <f>SUM('Monitoreo de Actividades'!AP24:AU24)</f>
        <v>0</v>
      </c>
      <c r="K24" s="111"/>
      <c r="L24" s="119">
        <f t="shared" si="2"/>
        <v>0</v>
      </c>
      <c r="M24" s="105" t="e">
        <f>K24/'Monitoreo de Actividades'!AP24</f>
        <v>#DIV/0!</v>
      </c>
      <c r="N24" s="105" t="e">
        <f t="shared" si="3"/>
        <v>#DIV/0!</v>
      </c>
      <c r="O24" s="2">
        <f>SUM('Monitoreo de Actividades'!AV24:BA24)</f>
        <v>0</v>
      </c>
      <c r="P24" s="111"/>
      <c r="Q24" s="119">
        <f t="shared" si="4"/>
        <v>0</v>
      </c>
      <c r="R24" s="105" t="e">
        <f>P24/'Monitoreo de Actividades'!AV24</f>
        <v>#DIV/0!</v>
      </c>
      <c r="S24" s="105" t="e">
        <f t="shared" si="5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Actividades'!W25:Y25)&gt;0,"Si","No")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 t="shared" si="0"/>
        <v>0</v>
      </c>
      <c r="F25" s="105" t="e">
        <f>D25/SUM('Monitoreo de Actividades'!W25:Y25)</f>
        <v>#DIV/0!</v>
      </c>
      <c r="G25" s="105" t="e">
        <f t="shared" si="1"/>
        <v>#DIV/0!</v>
      </c>
      <c r="H25" s="104"/>
      <c r="I25" s="42"/>
      <c r="J25" s="2">
        <f>SUM('Monitoreo de Actividades'!AP25:AU25)</f>
        <v>0</v>
      </c>
      <c r="K25" s="111"/>
      <c r="L25" s="119">
        <f t="shared" si="2"/>
        <v>0</v>
      </c>
      <c r="M25" s="105" t="e">
        <f>K25/'Monitoreo de Actividades'!AP25</f>
        <v>#DIV/0!</v>
      </c>
      <c r="N25" s="105" t="e">
        <f t="shared" si="3"/>
        <v>#DIV/0!</v>
      </c>
      <c r="O25" s="2">
        <f>SUM('Monitoreo de Actividades'!AV25:BA25)</f>
        <v>0</v>
      </c>
      <c r="P25" s="111"/>
      <c r="Q25" s="119">
        <f t="shared" si="4"/>
        <v>0</v>
      </c>
      <c r="R25" s="105" t="e">
        <f>P25/'Monitoreo de Actividades'!AV25</f>
        <v>#DIV/0!</v>
      </c>
      <c r="S25" s="105" t="e">
        <f t="shared" si="5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Actividades'!W26:Y26)&gt;0,"Si","No")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 t="shared" si="0"/>
        <v>0</v>
      </c>
      <c r="F26" s="105" t="e">
        <f>D26/SUM('Monitoreo de Actividades'!W26:Y26)</f>
        <v>#DIV/0!</v>
      </c>
      <c r="G26" s="105" t="e">
        <f t="shared" si="1"/>
        <v>#DIV/0!</v>
      </c>
      <c r="H26" s="104"/>
      <c r="I26" s="42"/>
      <c r="J26" s="2">
        <f>SUM('Monitoreo de Actividades'!AP26:AU26)</f>
        <v>0</v>
      </c>
      <c r="K26" s="111"/>
      <c r="L26" s="119">
        <f t="shared" si="2"/>
        <v>0</v>
      </c>
      <c r="M26" s="105" t="e">
        <f>K26/'Monitoreo de Actividades'!AP26</f>
        <v>#DIV/0!</v>
      </c>
      <c r="N26" s="105" t="e">
        <f t="shared" si="3"/>
        <v>#DIV/0!</v>
      </c>
      <c r="O26" s="2">
        <f>SUM('Monitoreo de Actividades'!AV26:BA26)</f>
        <v>0</v>
      </c>
      <c r="P26" s="111"/>
      <c r="Q26" s="119">
        <f t="shared" si="4"/>
        <v>0</v>
      </c>
      <c r="R26" s="105" t="e">
        <f>P26/'Monitoreo de Actividades'!AV26</f>
        <v>#DIV/0!</v>
      </c>
      <c r="S26" s="105" t="e">
        <f t="shared" si="5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Actividades'!W27:Y27)&gt;0,"Si","No")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 t="shared" si="0"/>
        <v>0</v>
      </c>
      <c r="F27" s="105" t="e">
        <f>D27/SUM('Monitoreo de Actividades'!W27:Y27)</f>
        <v>#DIV/0!</v>
      </c>
      <c r="G27" s="105" t="e">
        <f t="shared" si="1"/>
        <v>#DIV/0!</v>
      </c>
      <c r="H27" s="104"/>
      <c r="I27" s="42"/>
      <c r="J27" s="2">
        <f>SUM('Monitoreo de Actividades'!AP27:AU27)</f>
        <v>0</v>
      </c>
      <c r="K27" s="111"/>
      <c r="L27" s="119">
        <f t="shared" si="2"/>
        <v>0</v>
      </c>
      <c r="M27" s="105" t="e">
        <f>K27/'Monitoreo de Actividades'!AP27</f>
        <v>#DIV/0!</v>
      </c>
      <c r="N27" s="105" t="e">
        <f t="shared" si="3"/>
        <v>#DIV/0!</v>
      </c>
      <c r="O27" s="2">
        <f>SUM('Monitoreo de Actividades'!AV27:BA27)</f>
        <v>0</v>
      </c>
      <c r="P27" s="111"/>
      <c r="Q27" s="119">
        <f t="shared" si="4"/>
        <v>0</v>
      </c>
      <c r="R27" s="105" t="e">
        <f>P27/'Monitoreo de Actividades'!AV27</f>
        <v>#DIV/0!</v>
      </c>
      <c r="S27" s="105" t="e">
        <f t="shared" si="5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Actividades'!W28:Y28)&gt;0,"Si","No")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 t="shared" si="0"/>
        <v>0</v>
      </c>
      <c r="F28" s="105" t="e">
        <f>D28/SUM('Monitoreo de Actividades'!W28:Y28)</f>
        <v>#DIV/0!</v>
      </c>
      <c r="G28" s="105" t="e">
        <f t="shared" si="1"/>
        <v>#DIV/0!</v>
      </c>
      <c r="H28" s="104"/>
      <c r="I28" s="42"/>
      <c r="J28" s="2">
        <f>SUM('Monitoreo de Actividades'!AP28:AU28)</f>
        <v>0</v>
      </c>
      <c r="K28" s="111"/>
      <c r="L28" s="119">
        <f t="shared" si="2"/>
        <v>0</v>
      </c>
      <c r="M28" s="105" t="e">
        <f>K28/'Monitoreo de Actividades'!AP28</f>
        <v>#DIV/0!</v>
      </c>
      <c r="N28" s="105" t="e">
        <f t="shared" si="3"/>
        <v>#DIV/0!</v>
      </c>
      <c r="O28" s="2">
        <f>SUM('Monitoreo de Actividades'!AV28:BA28)</f>
        <v>0</v>
      </c>
      <c r="P28" s="111"/>
      <c r="Q28" s="119">
        <f t="shared" si="4"/>
        <v>0</v>
      </c>
      <c r="R28" s="105" t="e">
        <f>P28/'Monitoreo de Actividades'!AV28</f>
        <v>#DIV/0!</v>
      </c>
      <c r="S28" s="105" t="e">
        <f t="shared" si="5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Actividades'!W29:Y29)&gt;0,"Si","No")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 t="shared" si="0"/>
        <v>0</v>
      </c>
      <c r="F29" s="105" t="e">
        <f>D29/SUM('Monitoreo de Actividades'!W29:Y29)</f>
        <v>#DIV/0!</v>
      </c>
      <c r="G29" s="105" t="e">
        <f t="shared" si="1"/>
        <v>#DIV/0!</v>
      </c>
      <c r="H29" s="104"/>
      <c r="I29" s="42"/>
      <c r="J29" s="2">
        <f>SUM('Monitoreo de Actividades'!AP29:AU29)</f>
        <v>0</v>
      </c>
      <c r="K29" s="111"/>
      <c r="L29" s="119">
        <f t="shared" si="2"/>
        <v>0</v>
      </c>
      <c r="M29" s="105" t="e">
        <f>K29/'Monitoreo de Actividades'!AP29</f>
        <v>#DIV/0!</v>
      </c>
      <c r="N29" s="105" t="e">
        <f t="shared" si="3"/>
        <v>#DIV/0!</v>
      </c>
      <c r="O29" s="2">
        <f>SUM('Monitoreo de Actividades'!AV29:BA29)</f>
        <v>0</v>
      </c>
      <c r="P29" s="111"/>
      <c r="Q29" s="119">
        <f t="shared" si="4"/>
        <v>0</v>
      </c>
      <c r="R29" s="105" t="e">
        <f>P29/'Monitoreo de Actividades'!AV29</f>
        <v>#DIV/0!</v>
      </c>
      <c r="S29" s="105" t="e">
        <f t="shared" si="5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Actividades'!W30:Y30)&gt;0,"Si","No")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 t="shared" si="0"/>
        <v>0</v>
      </c>
      <c r="F30" s="105" t="e">
        <f>D30/SUM('Monitoreo de Actividades'!W30:Y30)</f>
        <v>#DIV/0!</v>
      </c>
      <c r="G30" s="105" t="e">
        <f t="shared" si="1"/>
        <v>#DIV/0!</v>
      </c>
      <c r="H30" s="104"/>
      <c r="I30" s="42"/>
      <c r="J30" s="2">
        <f>SUM('Monitoreo de Actividades'!AP30:AU30)</f>
        <v>0</v>
      </c>
      <c r="K30" s="111"/>
      <c r="L30" s="119">
        <f t="shared" si="2"/>
        <v>0</v>
      </c>
      <c r="M30" s="105" t="e">
        <f>K30/'Monitoreo de Actividades'!AP30</f>
        <v>#DIV/0!</v>
      </c>
      <c r="N30" s="105" t="e">
        <f t="shared" si="3"/>
        <v>#DIV/0!</v>
      </c>
      <c r="O30" s="2">
        <f>SUM('Monitoreo de Actividades'!AV30:BA30)</f>
        <v>0</v>
      </c>
      <c r="P30" s="111"/>
      <c r="Q30" s="119">
        <f t="shared" si="4"/>
        <v>0</v>
      </c>
      <c r="R30" s="105" t="e">
        <f>P30/'Monitoreo de Actividades'!AV30</f>
        <v>#DIV/0!</v>
      </c>
      <c r="S30" s="105" t="e">
        <f t="shared" si="5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Actividades'!W31:Y31)&gt;0,"Si","No")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 t="shared" si="0"/>
        <v>0</v>
      </c>
      <c r="F31" s="105" t="e">
        <f>D31/SUM('Monitoreo de Actividades'!W31:Y31)</f>
        <v>#DIV/0!</v>
      </c>
      <c r="G31" s="105" t="e">
        <f t="shared" si="1"/>
        <v>#DIV/0!</v>
      </c>
      <c r="H31" s="104"/>
      <c r="I31" s="42"/>
      <c r="J31" s="2">
        <f>SUM('Monitoreo de Actividades'!AP31:AU31)</f>
        <v>0</v>
      </c>
      <c r="K31" s="111"/>
      <c r="L31" s="119">
        <f t="shared" si="2"/>
        <v>0</v>
      </c>
      <c r="M31" s="105" t="e">
        <f>K31/'Monitoreo de Actividades'!AP31</f>
        <v>#DIV/0!</v>
      </c>
      <c r="N31" s="105" t="e">
        <f t="shared" si="3"/>
        <v>#DIV/0!</v>
      </c>
      <c r="O31" s="2">
        <f>SUM('Monitoreo de Actividades'!AV31:BA31)</f>
        <v>0</v>
      </c>
      <c r="P31" s="111"/>
      <c r="Q31" s="119">
        <f t="shared" si="4"/>
        <v>0</v>
      </c>
      <c r="R31" s="105" t="e">
        <f>P31/'Monitoreo de Actividades'!AV31</f>
        <v>#DIV/0!</v>
      </c>
      <c r="S31" s="105" t="e">
        <f t="shared" si="5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Actividades'!W32:Y32)&gt;0,"Si","No")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 t="shared" si="0"/>
        <v>0</v>
      </c>
      <c r="F32" s="105" t="e">
        <f>D32/SUM('Monitoreo de Actividades'!W32:Y32)</f>
        <v>#DIV/0!</v>
      </c>
      <c r="G32" s="105" t="e">
        <f t="shared" si="1"/>
        <v>#DIV/0!</v>
      </c>
      <c r="H32" s="104"/>
      <c r="I32" s="42"/>
      <c r="J32" s="2">
        <f>SUM('Monitoreo de Actividades'!AP32:AU32)</f>
        <v>0</v>
      </c>
      <c r="K32" s="111"/>
      <c r="L32" s="119">
        <f t="shared" si="2"/>
        <v>0</v>
      </c>
      <c r="M32" s="105" t="e">
        <f>K32/'Monitoreo de Actividades'!AP32</f>
        <v>#DIV/0!</v>
      </c>
      <c r="N32" s="105" t="e">
        <f t="shared" si="3"/>
        <v>#DIV/0!</v>
      </c>
      <c r="O32" s="2">
        <f>SUM('Monitoreo de Actividades'!AV32:BA32)</f>
        <v>0</v>
      </c>
      <c r="P32" s="111"/>
      <c r="Q32" s="119">
        <f t="shared" si="4"/>
        <v>0</v>
      </c>
      <c r="R32" s="105" t="e">
        <f>P32/'Monitoreo de Actividades'!AV32</f>
        <v>#DIV/0!</v>
      </c>
      <c r="S32" s="105" t="e">
        <f t="shared" si="5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Actividades'!W33:Y33)&gt;0,"Si","No")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 t="shared" si="0"/>
        <v>0</v>
      </c>
      <c r="F33" s="105" t="e">
        <f>D33/SUM('Monitoreo de Actividades'!W33:Y33)</f>
        <v>#DIV/0!</v>
      </c>
      <c r="G33" s="105" t="e">
        <f t="shared" si="1"/>
        <v>#DIV/0!</v>
      </c>
      <c r="H33" s="104"/>
      <c r="I33" s="42"/>
      <c r="J33" s="2">
        <f>SUM('Monitoreo de Actividades'!AP33:AU33)</f>
        <v>0</v>
      </c>
      <c r="K33" s="111"/>
      <c r="L33" s="119">
        <f t="shared" si="2"/>
        <v>0</v>
      </c>
      <c r="M33" s="105" t="e">
        <f>K33/'Monitoreo de Actividades'!AP33</f>
        <v>#DIV/0!</v>
      </c>
      <c r="N33" s="105" t="e">
        <f t="shared" si="3"/>
        <v>#DIV/0!</v>
      </c>
      <c r="O33" s="2">
        <f>SUM('Monitoreo de Actividades'!AV33:BA33)</f>
        <v>0</v>
      </c>
      <c r="P33" s="111"/>
      <c r="Q33" s="119">
        <f t="shared" si="4"/>
        <v>0</v>
      </c>
      <c r="R33" s="105" t="e">
        <f>P33/'Monitoreo de Actividades'!AV33</f>
        <v>#DIV/0!</v>
      </c>
      <c r="S33" s="105" t="e">
        <f t="shared" si="5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Actividades'!W34:Y34)&gt;0,"Si","No")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 t="shared" si="0"/>
        <v>0</v>
      </c>
      <c r="F34" s="105" t="e">
        <f>D34/SUM('Monitoreo de Actividades'!W34:Y34)</f>
        <v>#DIV/0!</v>
      </c>
      <c r="G34" s="105" t="e">
        <f t="shared" si="1"/>
        <v>#DIV/0!</v>
      </c>
      <c r="H34" s="104"/>
      <c r="I34" s="42"/>
      <c r="J34" s="2">
        <f>SUM('Monitoreo de Actividades'!AP34:AU34)</f>
        <v>0</v>
      </c>
      <c r="K34" s="111"/>
      <c r="L34" s="119">
        <f t="shared" si="2"/>
        <v>0</v>
      </c>
      <c r="M34" s="105" t="e">
        <f>K34/'Monitoreo de Actividades'!AP34</f>
        <v>#DIV/0!</v>
      </c>
      <c r="N34" s="105" t="e">
        <f t="shared" si="3"/>
        <v>#DIV/0!</v>
      </c>
      <c r="O34" s="2">
        <f>SUM('Monitoreo de Actividades'!AV34:BA34)</f>
        <v>0</v>
      </c>
      <c r="P34" s="111"/>
      <c r="Q34" s="119">
        <f t="shared" si="4"/>
        <v>0</v>
      </c>
      <c r="R34" s="105" t="e">
        <f>P34/'Monitoreo de Actividades'!AV34</f>
        <v>#DIV/0!</v>
      </c>
      <c r="S34" s="105" t="e">
        <f t="shared" si="5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Actividades'!W35:Y35)&gt;0,"Si","No")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 t="shared" si="0"/>
        <v>0</v>
      </c>
      <c r="F35" s="105" t="e">
        <f>D35/SUM('Monitoreo de Actividades'!W35:Y35)</f>
        <v>#DIV/0!</v>
      </c>
      <c r="G35" s="105" t="e">
        <f t="shared" si="1"/>
        <v>#DIV/0!</v>
      </c>
      <c r="H35" s="104"/>
      <c r="I35" s="42"/>
      <c r="J35" s="2">
        <f>SUM('Monitoreo de Actividades'!AP35:AU35)</f>
        <v>0</v>
      </c>
      <c r="K35" s="111"/>
      <c r="L35" s="119">
        <f t="shared" si="2"/>
        <v>0</v>
      </c>
      <c r="M35" s="105" t="e">
        <f>K35/'Monitoreo de Actividades'!AP35</f>
        <v>#DIV/0!</v>
      </c>
      <c r="N35" s="105" t="e">
        <f t="shared" si="3"/>
        <v>#DIV/0!</v>
      </c>
      <c r="O35" s="2">
        <f>SUM('Monitoreo de Actividades'!AV35:BA35)</f>
        <v>0</v>
      </c>
      <c r="P35" s="111"/>
      <c r="Q35" s="119">
        <f t="shared" si="4"/>
        <v>0</v>
      </c>
      <c r="R35" s="105" t="e">
        <f>P35/'Monitoreo de Actividades'!AV35</f>
        <v>#DIV/0!</v>
      </c>
      <c r="S35" s="105" t="e">
        <f t="shared" si="5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Actividades'!W36:Y36)&gt;0,"Si","No")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 t="shared" si="0"/>
        <v>0</v>
      </c>
      <c r="F36" s="105" t="e">
        <f>D36/SUM('Monitoreo de Actividades'!W36:Y36)</f>
        <v>#DIV/0!</v>
      </c>
      <c r="G36" s="105" t="e">
        <f t="shared" si="1"/>
        <v>#DIV/0!</v>
      </c>
      <c r="H36" s="104"/>
      <c r="I36" s="42"/>
      <c r="J36" s="2">
        <f>SUM('Monitoreo de Actividades'!AP36:AU36)</f>
        <v>0</v>
      </c>
      <c r="K36" s="111"/>
      <c r="L36" s="119">
        <f t="shared" si="2"/>
        <v>0</v>
      </c>
      <c r="M36" s="105" t="e">
        <f>K36/'Monitoreo de Actividades'!AP36</f>
        <v>#DIV/0!</v>
      </c>
      <c r="N36" s="105" t="e">
        <f t="shared" si="3"/>
        <v>#DIV/0!</v>
      </c>
      <c r="O36" s="2">
        <f>SUM('Monitoreo de Actividades'!AV36:BA36)</f>
        <v>0</v>
      </c>
      <c r="P36" s="111"/>
      <c r="Q36" s="119">
        <f t="shared" si="4"/>
        <v>0</v>
      </c>
      <c r="R36" s="105" t="e">
        <f>P36/'Monitoreo de Actividades'!AV36</f>
        <v>#DIV/0!</v>
      </c>
      <c r="S36" s="105" t="e">
        <f t="shared" si="5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Actividades'!W37:Y37)&gt;0,"Si","No")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 t="shared" si="0"/>
        <v>0</v>
      </c>
      <c r="F37" s="105" t="e">
        <f>D37/SUM('Monitoreo de Actividades'!W37:Y37)</f>
        <v>#DIV/0!</v>
      </c>
      <c r="G37" s="105" t="e">
        <f t="shared" si="1"/>
        <v>#DIV/0!</v>
      </c>
      <c r="H37" s="104"/>
      <c r="I37" s="42"/>
      <c r="J37" s="2">
        <f>SUM('Monitoreo de Actividades'!AP37:AU37)</f>
        <v>0</v>
      </c>
      <c r="K37" s="111"/>
      <c r="L37" s="119">
        <f t="shared" si="2"/>
        <v>0</v>
      </c>
      <c r="M37" s="105" t="e">
        <f>K37/'Monitoreo de Actividades'!AP37</f>
        <v>#DIV/0!</v>
      </c>
      <c r="N37" s="105" t="e">
        <f t="shared" si="3"/>
        <v>#DIV/0!</v>
      </c>
      <c r="O37" s="2">
        <f>SUM('Monitoreo de Actividades'!AV37:BA37)</f>
        <v>0</v>
      </c>
      <c r="P37" s="111"/>
      <c r="Q37" s="119">
        <f t="shared" si="4"/>
        <v>0</v>
      </c>
      <c r="R37" s="105" t="e">
        <f>P37/'Monitoreo de Actividades'!AV37</f>
        <v>#DIV/0!</v>
      </c>
      <c r="S37" s="105" t="e">
        <f t="shared" si="5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Actividades'!W38:Y38)&gt;0,"Si","No")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 t="shared" si="0"/>
        <v>0</v>
      </c>
      <c r="F38" s="105" t="e">
        <f>D38/SUM('Monitoreo de Actividades'!W38:Y38)</f>
        <v>#DIV/0!</v>
      </c>
      <c r="G38" s="105" t="e">
        <f t="shared" si="1"/>
        <v>#DIV/0!</v>
      </c>
      <c r="H38" s="104"/>
      <c r="I38" s="42"/>
      <c r="J38" s="2">
        <f>SUM('Monitoreo de Actividades'!AP38:AU38)</f>
        <v>0</v>
      </c>
      <c r="K38" s="111"/>
      <c r="L38" s="119">
        <f t="shared" si="2"/>
        <v>0</v>
      </c>
      <c r="M38" s="105" t="e">
        <f>K38/'Monitoreo de Actividades'!AP38</f>
        <v>#DIV/0!</v>
      </c>
      <c r="N38" s="105" t="e">
        <f t="shared" si="3"/>
        <v>#DIV/0!</v>
      </c>
      <c r="O38" s="2">
        <f>SUM('Monitoreo de Actividades'!AV38:BA38)</f>
        <v>0</v>
      </c>
      <c r="P38" s="111"/>
      <c r="Q38" s="119">
        <f t="shared" si="4"/>
        <v>0</v>
      </c>
      <c r="R38" s="105" t="e">
        <f>P38/'Monitoreo de Actividades'!AV38</f>
        <v>#DIV/0!</v>
      </c>
      <c r="S38" s="105" t="e">
        <f t="shared" si="5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aEFq538GVcD9kzFv7XXeFASiQd408+iq25vw2/agzDxC9vupSkRkpQIqLYw++o+MbMUlRR/LBL+gRGrJWTpiCg==" saltValue="+6+8R7vR8gwOSAxakjFhlA==" spinCount="100000" sheet="1" objects="1" scenarios="1"/>
  <mergeCells count="15">
    <mergeCell ref="V1:W2"/>
    <mergeCell ref="X1:Y2"/>
    <mergeCell ref="R2:S2"/>
    <mergeCell ref="J2:L2"/>
    <mergeCell ref="O1:S1"/>
    <mergeCell ref="M2:N2"/>
    <mergeCell ref="J1:N1"/>
    <mergeCell ref="H1:I2"/>
    <mergeCell ref="T1:U2"/>
    <mergeCell ref="O2:Q2"/>
    <mergeCell ref="A1:A3"/>
    <mergeCell ref="B1:B3"/>
    <mergeCell ref="C1:G1"/>
    <mergeCell ref="C2:E2"/>
    <mergeCell ref="F2:G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Actividades'!Z4:AB4)&gt;0,"Si","No")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1T'!E4</f>
        <v>0</v>
      </c>
      <c r="F4" s="105" t="e">
        <f>D4/SUM('Monitoreo de Actividades'!Z4:AB4)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1T'!L4</f>
        <v>0</v>
      </c>
      <c r="M4" s="105" t="e">
        <f>K4/'Monitoreo de Actividades'!AQ4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1T'!Q4</f>
        <v>0</v>
      </c>
      <c r="R4" s="105" t="e">
        <f>P4/'Monitoreo de Actividades'!AW4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Actividades'!Z5:AB5)&gt;0,"Si","No")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1T'!E5</f>
        <v>0</v>
      </c>
      <c r="F5" s="105" t="e">
        <f>D5/SUM('Monitoreo de Actividades'!Z5:AB5)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1T'!L5</f>
        <v>0</v>
      </c>
      <c r="M5" s="105" t="e">
        <f>K5/'Monitoreo de Actividades'!AQ5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1T'!Q5</f>
        <v>0</v>
      </c>
      <c r="R5" s="105" t="e">
        <f>P5/'Monitoreo de Actividades'!AW5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Actividades'!Z6:AB6)&gt;0,"Si","No")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1T'!E6</f>
        <v>0</v>
      </c>
      <c r="F6" s="105" t="e">
        <f>D6/SUM('Monitoreo de Actividades'!Z6:AB6)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1T'!L6</f>
        <v>0</v>
      </c>
      <c r="M6" s="105" t="e">
        <f>K6/'Monitoreo de Actividades'!AQ6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1T'!Q6</f>
        <v>0</v>
      </c>
      <c r="R6" s="105" t="e">
        <f>P6/'Monitoreo de Actividades'!AW6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Actividades'!Z7:AB7)&gt;0,"Si","No")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1T'!E7</f>
        <v>0</v>
      </c>
      <c r="F7" s="105" t="e">
        <f>D7/SUM('Monitoreo de Actividades'!Z7:AB7)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1T'!L7</f>
        <v>0</v>
      </c>
      <c r="M7" s="105" t="e">
        <f>K7/'Monitoreo de Actividades'!AQ7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1T'!Q7</f>
        <v>0</v>
      </c>
      <c r="R7" s="105" t="e">
        <f>P7/'Monitoreo de Actividades'!AW7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Actividades'!Z8:AB8)&gt;0,"Si","No")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1T'!E8</f>
        <v>0</v>
      </c>
      <c r="F8" s="105" t="e">
        <f>D8/SUM('Monitoreo de Actividades'!Z8:AB8)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1T'!L8</f>
        <v>0</v>
      </c>
      <c r="M8" s="105" t="e">
        <f>K8/'Monitoreo de Actividades'!AQ8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1T'!Q8</f>
        <v>0</v>
      </c>
      <c r="R8" s="105" t="e">
        <f>P8/'Monitoreo de Actividades'!AW8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Actividades'!Z9:AB9)&gt;0,"Si","No")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1T'!E9</f>
        <v>0</v>
      </c>
      <c r="F9" s="105" t="e">
        <f>D9/SUM('Monitoreo de Actividades'!Z9:AB9)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1T'!L9</f>
        <v>0</v>
      </c>
      <c r="M9" s="105" t="e">
        <f>K9/'Monitoreo de Actividades'!AQ9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1T'!Q9</f>
        <v>0</v>
      </c>
      <c r="R9" s="105" t="e">
        <f>P9/'Monitoreo de Actividades'!AW9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Actividades'!Z10:AB10)&gt;0,"Si","No")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1T'!E10</f>
        <v>0</v>
      </c>
      <c r="F10" s="105" t="e">
        <f>D10/SUM('Monitoreo de Actividades'!Z10:AB10)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1T'!L10</f>
        <v>0</v>
      </c>
      <c r="M10" s="105" t="e">
        <f>K10/'Monitoreo de Actividades'!AQ10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1T'!Q10</f>
        <v>0</v>
      </c>
      <c r="R10" s="105" t="e">
        <f>P10/'Monitoreo de Actividades'!AW10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Actividades'!Z11:AB11)&gt;0,"Si","No")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1T'!E11</f>
        <v>0</v>
      </c>
      <c r="F11" s="105" t="e">
        <f>D11/SUM('Monitoreo de Actividades'!Z11:AB11)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1T'!L11</f>
        <v>0</v>
      </c>
      <c r="M11" s="105" t="e">
        <f>K11/'Monitoreo de Actividades'!AQ11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1T'!Q11</f>
        <v>0</v>
      </c>
      <c r="R11" s="105" t="e">
        <f>P11/'Monitoreo de Actividades'!AW11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Actividades'!Z12:AB12)&gt;0,"Si","No")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1T'!E12</f>
        <v>0</v>
      </c>
      <c r="F12" s="105" t="e">
        <f>D12/SUM('Monitoreo de Actividades'!Z12:AB12)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1T'!L12</f>
        <v>0</v>
      </c>
      <c r="M12" s="105" t="e">
        <f>K12/'Monitoreo de Actividades'!AQ12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1T'!Q12</f>
        <v>0</v>
      </c>
      <c r="R12" s="105" t="e">
        <f>P12/'Monitoreo de Actividades'!AW12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Actividades'!Z13:AB13)&gt;0,"Si","No")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1T'!E13</f>
        <v>0</v>
      </c>
      <c r="F13" s="105" t="e">
        <f>D13/SUM('Monitoreo de Actividades'!Z13:AB13)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1T'!L13</f>
        <v>0</v>
      </c>
      <c r="M13" s="105" t="e">
        <f>K13/'Monitoreo de Actividades'!AQ13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1T'!Q13</f>
        <v>0</v>
      </c>
      <c r="R13" s="105" t="e">
        <f>P13/'Monitoreo de Actividades'!AW13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Actividades'!Z14:AB14)&gt;0,"Si","No")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1T'!E14</f>
        <v>0</v>
      </c>
      <c r="F14" s="105" t="e">
        <f>D14/SUM('Monitoreo de Actividades'!Z14:AB14)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1T'!L14</f>
        <v>0</v>
      </c>
      <c r="M14" s="105" t="e">
        <f>K14/'Monitoreo de Actividades'!AQ14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1T'!Q14</f>
        <v>0</v>
      </c>
      <c r="R14" s="105" t="e">
        <f>P14/'Monitoreo de Actividades'!AW14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Actividades'!Z15:AB15)&gt;0,"Si","No")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1T'!E15</f>
        <v>0</v>
      </c>
      <c r="F15" s="105" t="e">
        <f>D15/SUM('Monitoreo de Actividades'!Z15:AB15)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1T'!L15</f>
        <v>0</v>
      </c>
      <c r="M15" s="105" t="e">
        <f>K15/'Monitoreo de Actividades'!AQ15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1T'!Q15</f>
        <v>0</v>
      </c>
      <c r="R15" s="105" t="e">
        <f>P15/'Monitoreo de Actividades'!AW15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Actividades'!Z16:AB16)&gt;0,"Si","No")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1T'!E16</f>
        <v>0</v>
      </c>
      <c r="F16" s="105" t="e">
        <f>D16/SUM('Monitoreo de Actividades'!Z16:AB16)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1T'!L16</f>
        <v>0</v>
      </c>
      <c r="M16" s="105" t="e">
        <f>K16/'Monitoreo de Actividades'!AQ16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1T'!Q16</f>
        <v>0</v>
      </c>
      <c r="R16" s="105" t="e">
        <f>P16/'Monitoreo de Actividades'!AW16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Actividades'!Z17:AB17)&gt;0,"Si","No")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1T'!E17</f>
        <v>0</v>
      </c>
      <c r="F17" s="105" t="e">
        <f>D17/SUM('Monitoreo de Actividades'!Z17:AB17)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1T'!L17</f>
        <v>0</v>
      </c>
      <c r="M17" s="105" t="e">
        <f>K17/'Monitoreo de Actividades'!AQ17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1T'!Q17</f>
        <v>0</v>
      </c>
      <c r="R17" s="105" t="e">
        <f>P17/'Monitoreo de Actividades'!AW17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Actividades'!Z18:AB18)&gt;0,"Si","No")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1T'!E18</f>
        <v>0</v>
      </c>
      <c r="F18" s="105" t="e">
        <f>D18/SUM('Monitoreo de Actividades'!Z18:AB18)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1T'!L18</f>
        <v>0</v>
      </c>
      <c r="M18" s="105" t="e">
        <f>K18/'Monitoreo de Actividades'!AQ18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1T'!Q18</f>
        <v>0</v>
      </c>
      <c r="R18" s="105" t="e">
        <f>P18/'Monitoreo de Actividades'!AW18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Actividades'!Z19:AB19)&gt;0,"Si","No")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1T'!E19</f>
        <v>0</v>
      </c>
      <c r="F19" s="105" t="e">
        <f>D19/SUM('Monitoreo de Actividades'!Z19:AB19)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1T'!L19</f>
        <v>0</v>
      </c>
      <c r="M19" s="105" t="e">
        <f>K19/'Monitoreo de Actividades'!AQ19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1T'!Q19</f>
        <v>0</v>
      </c>
      <c r="R19" s="105" t="e">
        <f>P19/'Monitoreo de Actividades'!AW19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Actividades'!Z20:AB20)&gt;0,"Si","No")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1T'!E20</f>
        <v>0</v>
      </c>
      <c r="F20" s="105" t="e">
        <f>D20/SUM('Monitoreo de Actividades'!Z20:AB20)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1T'!L20</f>
        <v>0</v>
      </c>
      <c r="M20" s="105" t="e">
        <f>K20/'Monitoreo de Actividades'!AQ20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1T'!Q20</f>
        <v>0</v>
      </c>
      <c r="R20" s="105" t="e">
        <f>P20/'Monitoreo de Actividades'!AW20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Actividades'!Z21:AB21)&gt;0,"Si","No")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1T'!E21</f>
        <v>0</v>
      </c>
      <c r="F21" s="105" t="e">
        <f>D21/SUM('Monitoreo de Actividades'!Z21:AB21)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1T'!L21</f>
        <v>0</v>
      </c>
      <c r="M21" s="105" t="e">
        <f>K21/'Monitoreo de Actividades'!AQ21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1T'!Q21</f>
        <v>0</v>
      </c>
      <c r="R21" s="105" t="e">
        <f>P21/'Monitoreo de Actividades'!AW21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Actividades'!Z22:AB22)&gt;0,"Si","No")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1T'!E22</f>
        <v>0</v>
      </c>
      <c r="F22" s="105" t="e">
        <f>D22/SUM('Monitoreo de Actividades'!Z22:AB22)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1T'!L22</f>
        <v>0</v>
      </c>
      <c r="M22" s="105" t="e">
        <f>K22/'Monitoreo de Actividades'!AQ22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1T'!Q22</f>
        <v>0</v>
      </c>
      <c r="R22" s="105" t="e">
        <f>P22/'Monitoreo de Actividades'!AW22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Actividades'!Z23:AB23)&gt;0,"Si","No")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1T'!E23</f>
        <v>0</v>
      </c>
      <c r="F23" s="105" t="e">
        <f>D23/SUM('Monitoreo de Actividades'!Z23:AB23)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1T'!L23</f>
        <v>0</v>
      </c>
      <c r="M23" s="105" t="e">
        <f>K23/'Monitoreo de Actividades'!AQ23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1T'!Q23</f>
        <v>0</v>
      </c>
      <c r="R23" s="105" t="e">
        <f>P23/'Monitoreo de Actividades'!AW23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Actividades'!Z24:AB24)&gt;0,"Si","No")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1T'!E24</f>
        <v>0</v>
      </c>
      <c r="F24" s="105" t="e">
        <f>D24/SUM('Monitoreo de Actividades'!Z24:AB24)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1T'!L24</f>
        <v>0</v>
      </c>
      <c r="M24" s="105" t="e">
        <f>K24/'Monitoreo de Actividades'!AQ24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1T'!Q24</f>
        <v>0</v>
      </c>
      <c r="R24" s="105" t="e">
        <f>P24/'Monitoreo de Actividades'!AW24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Actividades'!Z25:AB25)&gt;0,"Si","No")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1T'!E25</f>
        <v>0</v>
      </c>
      <c r="F25" s="105" t="e">
        <f>D25/SUM('Monitoreo de Actividades'!Z25:AB25)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1T'!L25</f>
        <v>0</v>
      </c>
      <c r="M25" s="105" t="e">
        <f>K25/'Monitoreo de Actividades'!AQ25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1T'!Q25</f>
        <v>0</v>
      </c>
      <c r="R25" s="105" t="e">
        <f>P25/'Monitoreo de Actividades'!AW25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Actividades'!Z26:AB26)&gt;0,"Si","No")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1T'!E26</f>
        <v>0</v>
      </c>
      <c r="F26" s="105" t="e">
        <f>D26/SUM('Monitoreo de Actividades'!Z26:AB26)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1T'!L26</f>
        <v>0</v>
      </c>
      <c r="M26" s="105" t="e">
        <f>K26/'Monitoreo de Actividades'!AQ26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1T'!Q26</f>
        <v>0</v>
      </c>
      <c r="R26" s="105" t="e">
        <f>P26/'Monitoreo de Actividades'!AW26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Actividades'!Z27:AB27)&gt;0,"Si","No")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1T'!E27</f>
        <v>0</v>
      </c>
      <c r="F27" s="105" t="e">
        <f>D27/SUM('Monitoreo de Actividades'!Z27:AB27)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1T'!L27</f>
        <v>0</v>
      </c>
      <c r="M27" s="105" t="e">
        <f>K27/'Monitoreo de Actividades'!AQ27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1T'!Q27</f>
        <v>0</v>
      </c>
      <c r="R27" s="105" t="e">
        <f>P27/'Monitoreo de Actividades'!AW27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Actividades'!Z28:AB28)&gt;0,"Si","No")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1T'!E28</f>
        <v>0</v>
      </c>
      <c r="F28" s="105" t="e">
        <f>D28/SUM('Monitoreo de Actividades'!Z28:AB28)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1T'!L28</f>
        <v>0</v>
      </c>
      <c r="M28" s="105" t="e">
        <f>K28/'Monitoreo de Actividades'!AQ28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1T'!Q28</f>
        <v>0</v>
      </c>
      <c r="R28" s="105" t="e">
        <f>P28/'Monitoreo de Actividades'!AW28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Actividades'!Z29:AB29)&gt;0,"Si","No")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1T'!E29</f>
        <v>0</v>
      </c>
      <c r="F29" s="105" t="e">
        <f>D29/SUM('Monitoreo de Actividades'!Z29:AB29)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1T'!L29</f>
        <v>0</v>
      </c>
      <c r="M29" s="105" t="e">
        <f>K29/'Monitoreo de Actividades'!AQ29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1T'!Q29</f>
        <v>0</v>
      </c>
      <c r="R29" s="105" t="e">
        <f>P29/'Monitoreo de Actividades'!AW29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Actividades'!Z30:AB30)&gt;0,"Si","No")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1T'!E30</f>
        <v>0</v>
      </c>
      <c r="F30" s="105" t="e">
        <f>D30/SUM('Monitoreo de Actividades'!Z30:AB30)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1T'!L30</f>
        <v>0</v>
      </c>
      <c r="M30" s="105" t="e">
        <f>K30/'Monitoreo de Actividades'!AQ30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1T'!Q30</f>
        <v>0</v>
      </c>
      <c r="R30" s="105" t="e">
        <f>P30/'Monitoreo de Actividades'!AW30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Actividades'!Z31:AB31)&gt;0,"Si","No")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1T'!E31</f>
        <v>0</v>
      </c>
      <c r="F31" s="105" t="e">
        <f>D31/SUM('Monitoreo de Actividades'!Z31:AB31)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1T'!L31</f>
        <v>0</v>
      </c>
      <c r="M31" s="105" t="e">
        <f>K31/'Monitoreo de Actividades'!AQ31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1T'!Q31</f>
        <v>0</v>
      </c>
      <c r="R31" s="105" t="e">
        <f>P31/'Monitoreo de Actividades'!AW31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Actividades'!Z32:AB32)&gt;0,"Si","No")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1T'!E32</f>
        <v>0</v>
      </c>
      <c r="F32" s="105" t="e">
        <f>D32/SUM('Monitoreo de Actividades'!Z32:AB32)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1T'!L32</f>
        <v>0</v>
      </c>
      <c r="M32" s="105" t="e">
        <f>K32/'Monitoreo de Actividades'!AQ32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1T'!Q32</f>
        <v>0</v>
      </c>
      <c r="R32" s="105" t="e">
        <f>P32/'Monitoreo de Actividades'!AW32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Actividades'!Z33:AB33)&gt;0,"Si","No")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1T'!E33</f>
        <v>0</v>
      </c>
      <c r="F33" s="105" t="e">
        <f>D33/SUM('Monitoreo de Actividades'!Z33:AB33)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1T'!L33</f>
        <v>0</v>
      </c>
      <c r="M33" s="105" t="e">
        <f>K33/'Monitoreo de Actividades'!AQ33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1T'!Q33</f>
        <v>0</v>
      </c>
      <c r="R33" s="105" t="e">
        <f>P33/'Monitoreo de Actividades'!AW33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Actividades'!Z34:AB34)&gt;0,"Si","No")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1T'!E34</f>
        <v>0</v>
      </c>
      <c r="F34" s="105" t="e">
        <f>D34/SUM('Monitoreo de Actividades'!Z34:AB34)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1T'!L34</f>
        <v>0</v>
      </c>
      <c r="M34" s="105" t="e">
        <f>K34/'Monitoreo de Actividades'!AQ34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1T'!Q34</f>
        <v>0</v>
      </c>
      <c r="R34" s="105" t="e">
        <f>P34/'Monitoreo de Actividades'!AW34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Actividades'!Z35:AB35)&gt;0,"Si","No")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1T'!E35</f>
        <v>0</v>
      </c>
      <c r="F35" s="105" t="e">
        <f>D35/SUM('Monitoreo de Actividades'!Z35:AB35)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1T'!L35</f>
        <v>0</v>
      </c>
      <c r="M35" s="105" t="e">
        <f>K35/'Monitoreo de Actividades'!AQ35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1T'!Q35</f>
        <v>0</v>
      </c>
      <c r="R35" s="105" t="e">
        <f>P35/'Monitoreo de Actividades'!AW35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Actividades'!Z36:AB36)&gt;0,"Si","No")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1T'!E36</f>
        <v>0</v>
      </c>
      <c r="F36" s="105" t="e">
        <f>D36/SUM('Monitoreo de Actividades'!Z36:AB36)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1T'!L36</f>
        <v>0</v>
      </c>
      <c r="M36" s="105" t="e">
        <f>K36/'Monitoreo de Actividades'!AQ36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1T'!Q36</f>
        <v>0</v>
      </c>
      <c r="R36" s="105" t="e">
        <f>P36/'Monitoreo de Actividades'!AW36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Actividades'!Z37:AB37)&gt;0,"Si","No")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1T'!E37</f>
        <v>0</v>
      </c>
      <c r="F37" s="105" t="e">
        <f>D37/SUM('Monitoreo de Actividades'!Z37:AB37)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1T'!L37</f>
        <v>0</v>
      </c>
      <c r="M37" s="105" t="e">
        <f>K37/'Monitoreo de Actividades'!AQ37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1T'!Q37</f>
        <v>0</v>
      </c>
      <c r="R37" s="105" t="e">
        <f>P37/'Monitoreo de Actividades'!AW37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Actividades'!Z38:AB38)&gt;0,"Si","No")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1T'!E38</f>
        <v>0</v>
      </c>
      <c r="F38" s="105" t="e">
        <f>D38/SUM('Monitoreo de Actividades'!Z38:AB38)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1T'!L38</f>
        <v>0</v>
      </c>
      <c r="M38" s="105" t="e">
        <f>K38/'Monitoreo de Actividades'!AQ38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1T'!Q38</f>
        <v>0</v>
      </c>
      <c r="R38" s="105" t="e">
        <f>P38/'Monitoreo de Actividades'!AW38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k1k9+yjVvBDq4mVJvi/hYhR2I9DpwSxgmxLElnH4v7yi3TVsV6uTmz9DA9Qpj9N2R0tSAde9eIXtohMDEMDIBA==" saltValue="vxkMPLq0wLBuXWE7BbvRdw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Actividades'!AC4:AE4)&gt;0,"Si","No")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2T'!E4</f>
        <v>0</v>
      </c>
      <c r="F4" s="105" t="e">
        <f>D4/SUM('Monitoreo de Actividades'!AC4:AE4)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2T'!L4</f>
        <v>0</v>
      </c>
      <c r="M4" s="105" t="e">
        <f>K4/'Monitoreo de Actividades'!AR4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2T'!Q4</f>
        <v>0</v>
      </c>
      <c r="R4" s="105" t="e">
        <f>P4/'Monitoreo de Actividades'!AX4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Actividades'!AC5:AE5)&gt;0,"Si","No")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1T'!E5</f>
        <v>0</v>
      </c>
      <c r="F5" s="105" t="e">
        <f>D5/SUM('Monitoreo de Actividades'!AC5:AE5)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2T'!L5</f>
        <v>0</v>
      </c>
      <c r="M5" s="105" t="e">
        <f>K5/'Monitoreo de Actividades'!AR5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2T'!Q5</f>
        <v>0</v>
      </c>
      <c r="R5" s="105" t="e">
        <f>P5/'Monitoreo de Actividades'!AX5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Actividades'!AC6:AE6)&gt;0,"Si","No")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1T'!E6</f>
        <v>0</v>
      </c>
      <c r="F6" s="105" t="e">
        <f>D6/SUM('Monitoreo de Actividades'!AC6:AE6)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2T'!L6</f>
        <v>0</v>
      </c>
      <c r="M6" s="105" t="e">
        <f>K6/'Monitoreo de Actividades'!AR6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2T'!Q6</f>
        <v>0</v>
      </c>
      <c r="R6" s="105" t="e">
        <f>P6/'Monitoreo de Actividades'!AX6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Actividades'!AC7:AE7)&gt;0,"Si","No")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1T'!E7</f>
        <v>0</v>
      </c>
      <c r="F7" s="105" t="e">
        <f>D7/SUM('Monitoreo de Actividades'!AC7:AE7)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2T'!L7</f>
        <v>0</v>
      </c>
      <c r="M7" s="105" t="e">
        <f>K7/'Monitoreo de Actividades'!AR7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2T'!Q7</f>
        <v>0</v>
      </c>
      <c r="R7" s="105" t="e">
        <f>P7/'Monitoreo de Actividades'!AX7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Actividades'!AC8:AE8)&gt;0,"Si","No")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1T'!E8</f>
        <v>0</v>
      </c>
      <c r="F8" s="105" t="e">
        <f>D8/SUM('Monitoreo de Actividades'!AC8:AE8)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2T'!L8</f>
        <v>0</v>
      </c>
      <c r="M8" s="105" t="e">
        <f>K8/'Monitoreo de Actividades'!AR8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2T'!Q8</f>
        <v>0</v>
      </c>
      <c r="R8" s="105" t="e">
        <f>P8/'Monitoreo de Actividades'!AX8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Actividades'!AC9:AE9)&gt;0,"Si","No")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1T'!E9</f>
        <v>0</v>
      </c>
      <c r="F9" s="105" t="e">
        <f>D9/SUM('Monitoreo de Actividades'!AC9:AE9)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2T'!L9</f>
        <v>0</v>
      </c>
      <c r="M9" s="105" t="e">
        <f>K9/'Monitoreo de Actividades'!AR9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2T'!Q9</f>
        <v>0</v>
      </c>
      <c r="R9" s="105" t="e">
        <f>P9/'Monitoreo de Actividades'!AX9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Actividades'!AC10:AE10)&gt;0,"Si","No")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1T'!E10</f>
        <v>0</v>
      </c>
      <c r="F10" s="105" t="e">
        <f>D10/SUM('Monitoreo de Actividades'!AC10:AE10)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2T'!L10</f>
        <v>0</v>
      </c>
      <c r="M10" s="105" t="e">
        <f>K10/'Monitoreo de Actividades'!AR10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2T'!Q10</f>
        <v>0</v>
      </c>
      <c r="R10" s="105" t="e">
        <f>P10/'Monitoreo de Actividades'!AX10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Actividades'!AC11:AE11)&gt;0,"Si","No")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1T'!E11</f>
        <v>0</v>
      </c>
      <c r="F11" s="105" t="e">
        <f>D11/SUM('Monitoreo de Actividades'!AC11:AE11)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2T'!L11</f>
        <v>0</v>
      </c>
      <c r="M11" s="105" t="e">
        <f>K11/'Monitoreo de Actividades'!AR11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2T'!Q11</f>
        <v>0</v>
      </c>
      <c r="R11" s="105" t="e">
        <f>P11/'Monitoreo de Actividades'!AX11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Actividades'!AC12:AE12)&gt;0,"Si","No")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1T'!E12</f>
        <v>0</v>
      </c>
      <c r="F12" s="105" t="e">
        <f>D12/SUM('Monitoreo de Actividades'!AC12:AE12)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2T'!L12</f>
        <v>0</v>
      </c>
      <c r="M12" s="105" t="e">
        <f>K12/'Monitoreo de Actividades'!AR12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2T'!Q12</f>
        <v>0</v>
      </c>
      <c r="R12" s="105" t="e">
        <f>P12/'Monitoreo de Actividades'!AX12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Actividades'!AC13:AE13)&gt;0,"Si","No")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1T'!E13</f>
        <v>0</v>
      </c>
      <c r="F13" s="105" t="e">
        <f>D13/SUM('Monitoreo de Actividades'!AC13:AE13)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2T'!L13</f>
        <v>0</v>
      </c>
      <c r="M13" s="105" t="e">
        <f>K13/'Monitoreo de Actividades'!AR13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2T'!Q13</f>
        <v>0</v>
      </c>
      <c r="R13" s="105" t="e">
        <f>P13/'Monitoreo de Actividades'!AX13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Actividades'!AC14:AE14)&gt;0,"Si","No")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1T'!E14</f>
        <v>0</v>
      </c>
      <c r="F14" s="105" t="e">
        <f>D14/SUM('Monitoreo de Actividades'!AC14:AE14)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2T'!L14</f>
        <v>0</v>
      </c>
      <c r="M14" s="105" t="e">
        <f>K14/'Monitoreo de Actividades'!AR14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2T'!Q14</f>
        <v>0</v>
      </c>
      <c r="R14" s="105" t="e">
        <f>P14/'Monitoreo de Actividades'!AX14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Actividades'!AC15:AE15)&gt;0,"Si","No")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1T'!E15</f>
        <v>0</v>
      </c>
      <c r="F15" s="105" t="e">
        <f>D15/SUM('Monitoreo de Actividades'!AC15:AE15)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2T'!L15</f>
        <v>0</v>
      </c>
      <c r="M15" s="105" t="e">
        <f>K15/'Monitoreo de Actividades'!AR15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2T'!Q15</f>
        <v>0</v>
      </c>
      <c r="R15" s="105" t="e">
        <f>P15/'Monitoreo de Actividades'!AX15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Actividades'!AC16:AE16)&gt;0,"Si","No")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1T'!E16</f>
        <v>0</v>
      </c>
      <c r="F16" s="105" t="e">
        <f>D16/SUM('Monitoreo de Actividades'!AC16:AE16)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2T'!L16</f>
        <v>0</v>
      </c>
      <c r="M16" s="105" t="e">
        <f>K16/'Monitoreo de Actividades'!AR16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2T'!Q16</f>
        <v>0</v>
      </c>
      <c r="R16" s="105" t="e">
        <f>P16/'Monitoreo de Actividades'!AX16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Actividades'!AC17:AE17)&gt;0,"Si","No")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1T'!E17</f>
        <v>0</v>
      </c>
      <c r="F17" s="105" t="e">
        <f>D17/SUM('Monitoreo de Actividades'!AC17:AE17)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2T'!L17</f>
        <v>0</v>
      </c>
      <c r="M17" s="105" t="e">
        <f>K17/'Monitoreo de Actividades'!AR17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2T'!Q17</f>
        <v>0</v>
      </c>
      <c r="R17" s="105" t="e">
        <f>P17/'Monitoreo de Actividades'!AX17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Actividades'!AC18:AE18)&gt;0,"Si","No")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1T'!E18</f>
        <v>0</v>
      </c>
      <c r="F18" s="105" t="e">
        <f>D18/SUM('Monitoreo de Actividades'!AC18:AE18)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2T'!L18</f>
        <v>0</v>
      </c>
      <c r="M18" s="105" t="e">
        <f>K18/'Monitoreo de Actividades'!AR18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2T'!Q18</f>
        <v>0</v>
      </c>
      <c r="R18" s="105" t="e">
        <f>P18/'Monitoreo de Actividades'!AX18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Actividades'!AC19:AE19)&gt;0,"Si","No")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1T'!E19</f>
        <v>0</v>
      </c>
      <c r="F19" s="105" t="e">
        <f>D19/SUM('Monitoreo de Actividades'!AC19:AE19)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2T'!L19</f>
        <v>0</v>
      </c>
      <c r="M19" s="105" t="e">
        <f>K19/'Monitoreo de Actividades'!AR19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2T'!Q19</f>
        <v>0</v>
      </c>
      <c r="R19" s="105" t="e">
        <f>P19/'Monitoreo de Actividades'!AX19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Actividades'!AC20:AE20)&gt;0,"Si","No")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1T'!E20</f>
        <v>0</v>
      </c>
      <c r="F20" s="105" t="e">
        <f>D20/SUM('Monitoreo de Actividades'!AC20:AE20)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2T'!L20</f>
        <v>0</v>
      </c>
      <c r="M20" s="105" t="e">
        <f>K20/'Monitoreo de Actividades'!AR20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2T'!Q20</f>
        <v>0</v>
      </c>
      <c r="R20" s="105" t="e">
        <f>P20/'Monitoreo de Actividades'!AX20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Actividades'!AC21:AE21)&gt;0,"Si","No")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1T'!E21</f>
        <v>0</v>
      </c>
      <c r="F21" s="105" t="e">
        <f>D21/SUM('Monitoreo de Actividades'!AC21:AE21)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2T'!L21</f>
        <v>0</v>
      </c>
      <c r="M21" s="105" t="e">
        <f>K21/'Monitoreo de Actividades'!AR21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2T'!Q21</f>
        <v>0</v>
      </c>
      <c r="R21" s="105" t="e">
        <f>P21/'Monitoreo de Actividades'!AX21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Actividades'!AC22:AE22)&gt;0,"Si","No")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1T'!E22</f>
        <v>0</v>
      </c>
      <c r="F22" s="105" t="e">
        <f>D22/SUM('Monitoreo de Actividades'!AC22:AE22)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2T'!L22</f>
        <v>0</v>
      </c>
      <c r="M22" s="105" t="e">
        <f>K22/'Monitoreo de Actividades'!AR22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2T'!Q22</f>
        <v>0</v>
      </c>
      <c r="R22" s="105" t="e">
        <f>P22/'Monitoreo de Actividades'!AX22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Actividades'!AC23:AE23)&gt;0,"Si","No")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1T'!E23</f>
        <v>0</v>
      </c>
      <c r="F23" s="105" t="e">
        <f>D23/SUM('Monitoreo de Actividades'!AC23:AE23)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2T'!L23</f>
        <v>0</v>
      </c>
      <c r="M23" s="105" t="e">
        <f>K23/'Monitoreo de Actividades'!AR23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2T'!Q23</f>
        <v>0</v>
      </c>
      <c r="R23" s="105" t="e">
        <f>P23/'Monitoreo de Actividades'!AX23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Actividades'!AC24:AE24)&gt;0,"Si","No")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1T'!E24</f>
        <v>0</v>
      </c>
      <c r="F24" s="105" t="e">
        <f>D24/SUM('Monitoreo de Actividades'!AC24:AE24)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2T'!L24</f>
        <v>0</v>
      </c>
      <c r="M24" s="105" t="e">
        <f>K24/'Monitoreo de Actividades'!AR24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2T'!Q24</f>
        <v>0</v>
      </c>
      <c r="R24" s="105" t="e">
        <f>P24/'Monitoreo de Actividades'!AX24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Actividades'!AC25:AE25)&gt;0,"Si","No")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1T'!E25</f>
        <v>0</v>
      </c>
      <c r="F25" s="105" t="e">
        <f>D25/SUM('Monitoreo de Actividades'!AC25:AE25)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2T'!L25</f>
        <v>0</v>
      </c>
      <c r="M25" s="105" t="e">
        <f>K25/'Monitoreo de Actividades'!AR25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2T'!Q25</f>
        <v>0</v>
      </c>
      <c r="R25" s="105" t="e">
        <f>P25/'Monitoreo de Actividades'!AX25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Actividades'!AC26:AE26)&gt;0,"Si","No")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1T'!E26</f>
        <v>0</v>
      </c>
      <c r="F26" s="105" t="e">
        <f>D26/SUM('Monitoreo de Actividades'!AC26:AE26)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2T'!L26</f>
        <v>0</v>
      </c>
      <c r="M26" s="105" t="e">
        <f>K26/'Monitoreo de Actividades'!AR26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2T'!Q26</f>
        <v>0</v>
      </c>
      <c r="R26" s="105" t="e">
        <f>P26/'Monitoreo de Actividades'!AX26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Actividades'!AC27:AE27)&gt;0,"Si","No")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1T'!E27</f>
        <v>0</v>
      </c>
      <c r="F27" s="105" t="e">
        <f>D27/SUM('Monitoreo de Actividades'!AC27:AE27)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2T'!L27</f>
        <v>0</v>
      </c>
      <c r="M27" s="105" t="e">
        <f>K27/'Monitoreo de Actividades'!AR27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2T'!Q27</f>
        <v>0</v>
      </c>
      <c r="R27" s="105" t="e">
        <f>P27/'Monitoreo de Actividades'!AX27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Actividades'!AC28:AE28)&gt;0,"Si","No")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1T'!E28</f>
        <v>0</v>
      </c>
      <c r="F28" s="105" t="e">
        <f>D28/SUM('Monitoreo de Actividades'!AC28:AE28)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2T'!L28</f>
        <v>0</v>
      </c>
      <c r="M28" s="105" t="e">
        <f>K28/'Monitoreo de Actividades'!AR28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2T'!Q28</f>
        <v>0</v>
      </c>
      <c r="R28" s="105" t="e">
        <f>P28/'Monitoreo de Actividades'!AX28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Actividades'!AC29:AE29)&gt;0,"Si","No")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1T'!E29</f>
        <v>0</v>
      </c>
      <c r="F29" s="105" t="e">
        <f>D29/SUM('Monitoreo de Actividades'!AC29:AE29)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2T'!L29</f>
        <v>0</v>
      </c>
      <c r="M29" s="105" t="e">
        <f>K29/'Monitoreo de Actividades'!AR29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2T'!Q29</f>
        <v>0</v>
      </c>
      <c r="R29" s="105" t="e">
        <f>P29/'Monitoreo de Actividades'!AX29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Actividades'!AC30:AE30)&gt;0,"Si","No")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1T'!E30</f>
        <v>0</v>
      </c>
      <c r="F30" s="105" t="e">
        <f>D30/SUM('Monitoreo de Actividades'!AC30:AE30)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2T'!L30</f>
        <v>0</v>
      </c>
      <c r="M30" s="105" t="e">
        <f>K30/'Monitoreo de Actividades'!AR30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2T'!Q30</f>
        <v>0</v>
      </c>
      <c r="R30" s="105" t="e">
        <f>P30/'Monitoreo de Actividades'!AX30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Actividades'!AC31:AE31)&gt;0,"Si","No")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1T'!E31</f>
        <v>0</v>
      </c>
      <c r="F31" s="105" t="e">
        <f>D31/SUM('Monitoreo de Actividades'!AC31:AE31)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2T'!L31</f>
        <v>0</v>
      </c>
      <c r="M31" s="105" t="e">
        <f>K31/'Monitoreo de Actividades'!AR31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2T'!Q31</f>
        <v>0</v>
      </c>
      <c r="R31" s="105" t="e">
        <f>P31/'Monitoreo de Actividades'!AX31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Actividades'!AC32:AE32)&gt;0,"Si","No")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1T'!E32</f>
        <v>0</v>
      </c>
      <c r="F32" s="105" t="e">
        <f>D32/SUM('Monitoreo de Actividades'!AC32:AE32)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2T'!L32</f>
        <v>0</v>
      </c>
      <c r="M32" s="105" t="e">
        <f>K32/'Monitoreo de Actividades'!AR32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2T'!Q32</f>
        <v>0</v>
      </c>
      <c r="R32" s="105" t="e">
        <f>P32/'Monitoreo de Actividades'!AX32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Actividades'!AC33:AE33)&gt;0,"Si","No")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1T'!E33</f>
        <v>0</v>
      </c>
      <c r="F33" s="105" t="e">
        <f>D33/SUM('Monitoreo de Actividades'!AC33:AE33)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2T'!L33</f>
        <v>0</v>
      </c>
      <c r="M33" s="105" t="e">
        <f>K33/'Monitoreo de Actividades'!AR33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2T'!Q33</f>
        <v>0</v>
      </c>
      <c r="R33" s="105" t="e">
        <f>P33/'Monitoreo de Actividades'!AX33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Actividades'!AC34:AE34)&gt;0,"Si","No")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1T'!E34</f>
        <v>0</v>
      </c>
      <c r="F34" s="105" t="e">
        <f>D34/SUM('Monitoreo de Actividades'!AC34:AE34)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2T'!L34</f>
        <v>0</v>
      </c>
      <c r="M34" s="105" t="e">
        <f>K34/'Monitoreo de Actividades'!AR34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2T'!Q34</f>
        <v>0</v>
      </c>
      <c r="R34" s="105" t="e">
        <f>P34/'Monitoreo de Actividades'!AX34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Actividades'!AC35:AE35)&gt;0,"Si","No")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1T'!E35</f>
        <v>0</v>
      </c>
      <c r="F35" s="105" t="e">
        <f>D35/SUM('Monitoreo de Actividades'!AC35:AE35)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2T'!L35</f>
        <v>0</v>
      </c>
      <c r="M35" s="105" t="e">
        <f>K35/'Monitoreo de Actividades'!AR35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2T'!Q35</f>
        <v>0</v>
      </c>
      <c r="R35" s="105" t="e">
        <f>P35/'Monitoreo de Actividades'!AX35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Actividades'!AC36:AE36)&gt;0,"Si","No")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1T'!E36</f>
        <v>0</v>
      </c>
      <c r="F36" s="105" t="e">
        <f>D36/SUM('Monitoreo de Actividades'!AC36:AE36)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2T'!L36</f>
        <v>0</v>
      </c>
      <c r="M36" s="105" t="e">
        <f>K36/'Monitoreo de Actividades'!AR36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2T'!Q36</f>
        <v>0</v>
      </c>
      <c r="R36" s="105" t="e">
        <f>P36/'Monitoreo de Actividades'!AX36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Actividades'!AC37:AE37)&gt;0,"Si","No")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1T'!E37</f>
        <v>0</v>
      </c>
      <c r="F37" s="105" t="e">
        <f>D37/SUM('Monitoreo de Actividades'!AC37:AE37)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2T'!L37</f>
        <v>0</v>
      </c>
      <c r="M37" s="105" t="e">
        <f>K37/'Monitoreo de Actividades'!AR37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2T'!Q37</f>
        <v>0</v>
      </c>
      <c r="R37" s="105" t="e">
        <f>P37/'Monitoreo de Actividades'!AX37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Actividades'!AC38:AE38)&gt;0,"Si","No")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1T'!E38</f>
        <v>0</v>
      </c>
      <c r="F38" s="105" t="e">
        <f>D38/SUM('Monitoreo de Actividades'!AC38:AE38)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2T'!L38</f>
        <v>0</v>
      </c>
      <c r="M38" s="105" t="e">
        <f>K38/'Monitoreo de Actividades'!AR38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2T'!Q38</f>
        <v>0</v>
      </c>
      <c r="R38" s="105" t="e">
        <f>P38/'Monitoreo de Actividades'!AX38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4KPW8YYKrdo6NB3OlMg1fB4Mn8oeHp8UMczPFtMIFR8AF/v/bcMIK+j8OUybSOgi9lKgxLpxUN2muCFScOZeoQ==" saltValue="rhnWDU2eSfKfeI8kbAIb6Q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Actividades'!AF4:AH4)&gt;0,"Si","No")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3T'!E4</f>
        <v>0</v>
      </c>
      <c r="F4" s="105" t="e">
        <f>D4/SUM('Monitoreo de Actividades'!AF4:AH4)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3T'!L4</f>
        <v>0</v>
      </c>
      <c r="M4" s="105" t="e">
        <f>K4/'Monitoreo de Actividades'!AS4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3T'!Q4</f>
        <v>0</v>
      </c>
      <c r="R4" s="105" t="e">
        <f>P4/'Monitoreo de Actividades'!AY4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Actividades'!AF5:AH5)&gt;0,"Si","No")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3T'!E5</f>
        <v>0</v>
      </c>
      <c r="F5" s="105" t="e">
        <f>D5/SUM('Monitoreo de Actividades'!AF5:AH5)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3T'!L5</f>
        <v>0</v>
      </c>
      <c r="M5" s="105" t="e">
        <f>K5/'Monitoreo de Actividades'!AS5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3T'!Q5</f>
        <v>0</v>
      </c>
      <c r="R5" s="105" t="e">
        <f>P5/'Monitoreo de Actividades'!AY5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Actividades'!AF6:AH6)&gt;0,"Si","No")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3T'!E6</f>
        <v>0</v>
      </c>
      <c r="F6" s="105" t="e">
        <f>D6/SUM('Monitoreo de Actividades'!AF6:AH6)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3T'!L6</f>
        <v>0</v>
      </c>
      <c r="M6" s="105" t="e">
        <f>K6/'Monitoreo de Actividades'!AS6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3T'!Q6</f>
        <v>0</v>
      </c>
      <c r="R6" s="105" t="e">
        <f>P6/'Monitoreo de Actividades'!AY6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Actividades'!AF7:AH7)&gt;0,"Si","No")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3T'!E7</f>
        <v>0</v>
      </c>
      <c r="F7" s="105" t="e">
        <f>D7/SUM('Monitoreo de Actividades'!AF7:AH7)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3T'!L7</f>
        <v>0</v>
      </c>
      <c r="M7" s="105" t="e">
        <f>K7/'Monitoreo de Actividades'!AS7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3T'!Q7</f>
        <v>0</v>
      </c>
      <c r="R7" s="105" t="e">
        <f>P7/'Monitoreo de Actividades'!AY7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Actividades'!AF8:AH8)&gt;0,"Si","No")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3T'!E8</f>
        <v>0</v>
      </c>
      <c r="F8" s="105" t="e">
        <f>D8/SUM('Monitoreo de Actividades'!AF8:AH8)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3T'!L8</f>
        <v>0</v>
      </c>
      <c r="M8" s="105" t="e">
        <f>K8/'Monitoreo de Actividades'!AS8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3T'!Q8</f>
        <v>0</v>
      </c>
      <c r="R8" s="105" t="e">
        <f>P8/'Monitoreo de Actividades'!AY8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Actividades'!AF9:AH9)&gt;0,"Si","No")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3T'!E9</f>
        <v>0</v>
      </c>
      <c r="F9" s="105" t="e">
        <f>D9/SUM('Monitoreo de Actividades'!AF9:AH9)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3T'!L9</f>
        <v>0</v>
      </c>
      <c r="M9" s="105" t="e">
        <f>K9/'Monitoreo de Actividades'!AS9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3T'!Q9</f>
        <v>0</v>
      </c>
      <c r="R9" s="105" t="e">
        <f>P9/'Monitoreo de Actividades'!AY9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Actividades'!AF10:AH10)&gt;0,"Si","No")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3T'!E10</f>
        <v>0</v>
      </c>
      <c r="F10" s="105" t="e">
        <f>D10/SUM('Monitoreo de Actividades'!AF10:AH10)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3T'!L10</f>
        <v>0</v>
      </c>
      <c r="M10" s="105" t="e">
        <f>K10/'Monitoreo de Actividades'!AS10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3T'!Q10</f>
        <v>0</v>
      </c>
      <c r="R10" s="105" t="e">
        <f>P10/'Monitoreo de Actividades'!AY10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Actividades'!AF11:AH11)&gt;0,"Si","No")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3T'!E11</f>
        <v>0</v>
      </c>
      <c r="F11" s="105" t="e">
        <f>D11/SUM('Monitoreo de Actividades'!AF11:AH11)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3T'!L11</f>
        <v>0</v>
      </c>
      <c r="M11" s="105" t="e">
        <f>K11/'Monitoreo de Actividades'!AS11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3T'!Q11</f>
        <v>0</v>
      </c>
      <c r="R11" s="105" t="e">
        <f>P11/'Monitoreo de Actividades'!AY11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Actividades'!AF12:AH12)&gt;0,"Si","No")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3T'!E12</f>
        <v>0</v>
      </c>
      <c r="F12" s="105" t="e">
        <f>D12/SUM('Monitoreo de Actividades'!AF12:AH12)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3T'!L12</f>
        <v>0</v>
      </c>
      <c r="M12" s="105" t="e">
        <f>K12/'Monitoreo de Actividades'!AS12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3T'!Q12</f>
        <v>0</v>
      </c>
      <c r="R12" s="105" t="e">
        <f>P12/'Monitoreo de Actividades'!AY12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Actividades'!AF13:AH13)&gt;0,"Si","No")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3T'!E13</f>
        <v>0</v>
      </c>
      <c r="F13" s="105" t="e">
        <f>D13/SUM('Monitoreo de Actividades'!AF13:AH13)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3T'!L13</f>
        <v>0</v>
      </c>
      <c r="M13" s="105" t="e">
        <f>K13/'Monitoreo de Actividades'!AS13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3T'!Q13</f>
        <v>0</v>
      </c>
      <c r="R13" s="105" t="e">
        <f>P13/'Monitoreo de Actividades'!AY13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Actividades'!AF14:AH14)&gt;0,"Si","No")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3T'!E14</f>
        <v>0</v>
      </c>
      <c r="F14" s="105" t="e">
        <f>D14/SUM('Monitoreo de Actividades'!AF14:AH14)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3T'!L14</f>
        <v>0</v>
      </c>
      <c r="M14" s="105" t="e">
        <f>K14/'Monitoreo de Actividades'!AS14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3T'!Q14</f>
        <v>0</v>
      </c>
      <c r="R14" s="105" t="e">
        <f>P14/'Monitoreo de Actividades'!AY14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Actividades'!AF15:AH15)&gt;0,"Si","No")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3T'!E15</f>
        <v>0</v>
      </c>
      <c r="F15" s="105" t="e">
        <f>D15/SUM('Monitoreo de Actividades'!AF15:AH15)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3T'!L15</f>
        <v>0</v>
      </c>
      <c r="M15" s="105" t="e">
        <f>K15/'Monitoreo de Actividades'!AS15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3T'!Q15</f>
        <v>0</v>
      </c>
      <c r="R15" s="105" t="e">
        <f>P15/'Monitoreo de Actividades'!AY15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Actividades'!AF16:AH16)&gt;0,"Si","No")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3T'!E16</f>
        <v>0</v>
      </c>
      <c r="F16" s="105" t="e">
        <f>D16/SUM('Monitoreo de Actividades'!AF16:AH16)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3T'!L16</f>
        <v>0</v>
      </c>
      <c r="M16" s="105" t="e">
        <f>K16/'Monitoreo de Actividades'!AS16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3T'!Q16</f>
        <v>0</v>
      </c>
      <c r="R16" s="105" t="e">
        <f>P16/'Monitoreo de Actividades'!AY16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Actividades'!AF17:AH17)&gt;0,"Si","No")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3T'!E17</f>
        <v>0</v>
      </c>
      <c r="F17" s="105" t="e">
        <f>D17/SUM('Monitoreo de Actividades'!AF17:AH17)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3T'!L17</f>
        <v>0</v>
      </c>
      <c r="M17" s="105" t="e">
        <f>K17/'Monitoreo de Actividades'!AS17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3T'!Q17</f>
        <v>0</v>
      </c>
      <c r="R17" s="105" t="e">
        <f>P17/'Monitoreo de Actividades'!AY17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Actividades'!AF18:AH18)&gt;0,"Si","No")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3T'!E18</f>
        <v>0</v>
      </c>
      <c r="F18" s="105" t="e">
        <f>D18/SUM('Monitoreo de Actividades'!AF18:AH18)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3T'!L18</f>
        <v>0</v>
      </c>
      <c r="M18" s="105" t="e">
        <f>K18/'Monitoreo de Actividades'!AS18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3T'!Q18</f>
        <v>0</v>
      </c>
      <c r="R18" s="105" t="e">
        <f>P18/'Monitoreo de Actividades'!AY18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Actividades'!AF19:AH19)&gt;0,"Si","No")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3T'!E19</f>
        <v>0</v>
      </c>
      <c r="F19" s="105" t="e">
        <f>D19/SUM('Monitoreo de Actividades'!AF19:AH19)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3T'!L19</f>
        <v>0</v>
      </c>
      <c r="M19" s="105" t="e">
        <f>K19/'Monitoreo de Actividades'!AS19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3T'!Q19</f>
        <v>0</v>
      </c>
      <c r="R19" s="105" t="e">
        <f>P19/'Monitoreo de Actividades'!AY19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Actividades'!AF20:AH20)&gt;0,"Si","No")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3T'!E20</f>
        <v>0</v>
      </c>
      <c r="F20" s="105" t="e">
        <f>D20/SUM('Monitoreo de Actividades'!AF20:AH20)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3T'!L20</f>
        <v>0</v>
      </c>
      <c r="M20" s="105" t="e">
        <f>K20/'Monitoreo de Actividades'!AS20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3T'!Q20</f>
        <v>0</v>
      </c>
      <c r="R20" s="105" t="e">
        <f>P20/'Monitoreo de Actividades'!AY20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Actividades'!AF21:AH21)&gt;0,"Si","No")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3T'!E21</f>
        <v>0</v>
      </c>
      <c r="F21" s="105" t="e">
        <f>D21/SUM('Monitoreo de Actividades'!AF21:AH21)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3T'!L21</f>
        <v>0</v>
      </c>
      <c r="M21" s="105" t="e">
        <f>K21/'Monitoreo de Actividades'!AS21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3T'!Q21</f>
        <v>0</v>
      </c>
      <c r="R21" s="105" t="e">
        <f>P21/'Monitoreo de Actividades'!AY21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Actividades'!AF22:AH22)&gt;0,"Si","No")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3T'!E22</f>
        <v>0</v>
      </c>
      <c r="F22" s="105" t="e">
        <f>D22/SUM('Monitoreo de Actividades'!AF22:AH22)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3T'!L22</f>
        <v>0</v>
      </c>
      <c r="M22" s="105" t="e">
        <f>K22/'Monitoreo de Actividades'!AS22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3T'!Q22</f>
        <v>0</v>
      </c>
      <c r="R22" s="105" t="e">
        <f>P22/'Monitoreo de Actividades'!AY22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Actividades'!AF23:AH23)&gt;0,"Si","No")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3T'!E23</f>
        <v>0</v>
      </c>
      <c r="F23" s="105" t="e">
        <f>D23/SUM('Monitoreo de Actividades'!AF23:AH23)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3T'!L23</f>
        <v>0</v>
      </c>
      <c r="M23" s="105" t="e">
        <f>K23/'Monitoreo de Actividades'!AS23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3T'!Q23</f>
        <v>0</v>
      </c>
      <c r="R23" s="105" t="e">
        <f>P23/'Monitoreo de Actividades'!AY23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Actividades'!AF24:AH24)&gt;0,"Si","No")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3T'!E24</f>
        <v>0</v>
      </c>
      <c r="F24" s="105" t="e">
        <f>D24/SUM('Monitoreo de Actividades'!AF24:AH24)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3T'!L24</f>
        <v>0</v>
      </c>
      <c r="M24" s="105" t="e">
        <f>K24/'Monitoreo de Actividades'!AS24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3T'!Q24</f>
        <v>0</v>
      </c>
      <c r="R24" s="105" t="e">
        <f>P24/'Monitoreo de Actividades'!AY24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Actividades'!AF25:AH25)&gt;0,"Si","No")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3T'!E25</f>
        <v>0</v>
      </c>
      <c r="F25" s="105" t="e">
        <f>D25/SUM('Monitoreo de Actividades'!AF25:AH25)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3T'!L25</f>
        <v>0</v>
      </c>
      <c r="M25" s="105" t="e">
        <f>K25/'Monitoreo de Actividades'!AS25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3T'!Q25</f>
        <v>0</v>
      </c>
      <c r="R25" s="105" t="e">
        <f>P25/'Monitoreo de Actividades'!AY25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Actividades'!AF26:AH26)&gt;0,"Si","No")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3T'!E26</f>
        <v>0</v>
      </c>
      <c r="F26" s="105" t="e">
        <f>D26/SUM('Monitoreo de Actividades'!AF26:AH26)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3T'!L26</f>
        <v>0</v>
      </c>
      <c r="M26" s="105" t="e">
        <f>K26/'Monitoreo de Actividades'!AS26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3T'!Q26</f>
        <v>0</v>
      </c>
      <c r="R26" s="105" t="e">
        <f>P26/'Monitoreo de Actividades'!AY26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Actividades'!AF27:AH27)&gt;0,"Si","No")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3T'!E27</f>
        <v>0</v>
      </c>
      <c r="F27" s="105" t="e">
        <f>D27/SUM('Monitoreo de Actividades'!AF27:AH27)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3T'!L27</f>
        <v>0</v>
      </c>
      <c r="M27" s="105" t="e">
        <f>K27/'Monitoreo de Actividades'!AS27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3T'!Q27</f>
        <v>0</v>
      </c>
      <c r="R27" s="105" t="e">
        <f>P27/'Monitoreo de Actividades'!AY27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Actividades'!AF28:AH28)&gt;0,"Si","No")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3T'!E28</f>
        <v>0</v>
      </c>
      <c r="F28" s="105" t="e">
        <f>D28/SUM('Monitoreo de Actividades'!AF28:AH28)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3T'!L28</f>
        <v>0</v>
      </c>
      <c r="M28" s="105" t="e">
        <f>K28/'Monitoreo de Actividades'!AS28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3T'!Q28</f>
        <v>0</v>
      </c>
      <c r="R28" s="105" t="e">
        <f>P28/'Monitoreo de Actividades'!AY28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Actividades'!AF29:AH29)&gt;0,"Si","No")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3T'!E29</f>
        <v>0</v>
      </c>
      <c r="F29" s="105" t="e">
        <f>D29/SUM('Monitoreo de Actividades'!AF29:AH29)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3T'!L29</f>
        <v>0</v>
      </c>
      <c r="M29" s="105" t="e">
        <f>K29/'Monitoreo de Actividades'!AS29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3T'!Q29</f>
        <v>0</v>
      </c>
      <c r="R29" s="105" t="e">
        <f>P29/'Monitoreo de Actividades'!AY29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Actividades'!AF30:AH30)&gt;0,"Si","No")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3T'!E30</f>
        <v>0</v>
      </c>
      <c r="F30" s="105" t="e">
        <f>D30/SUM('Monitoreo de Actividades'!AF30:AH30)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3T'!L30</f>
        <v>0</v>
      </c>
      <c r="M30" s="105" t="e">
        <f>K30/'Monitoreo de Actividades'!AS30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3T'!Q30</f>
        <v>0</v>
      </c>
      <c r="R30" s="105" t="e">
        <f>P30/'Monitoreo de Actividades'!AY30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Actividades'!AF31:AH31)&gt;0,"Si","No")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3T'!E31</f>
        <v>0</v>
      </c>
      <c r="F31" s="105" t="e">
        <f>D31/SUM('Monitoreo de Actividades'!AF31:AH31)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3T'!L31</f>
        <v>0</v>
      </c>
      <c r="M31" s="105" t="e">
        <f>K31/'Monitoreo de Actividades'!AS31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3T'!Q31</f>
        <v>0</v>
      </c>
      <c r="R31" s="105" t="e">
        <f>P31/'Monitoreo de Actividades'!AY31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Actividades'!AF32:AH32)&gt;0,"Si","No")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3T'!E32</f>
        <v>0</v>
      </c>
      <c r="F32" s="105" t="e">
        <f>D32/SUM('Monitoreo de Actividades'!AF32:AH32)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3T'!L32</f>
        <v>0</v>
      </c>
      <c r="M32" s="105" t="e">
        <f>K32/'Monitoreo de Actividades'!AS32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3T'!Q32</f>
        <v>0</v>
      </c>
      <c r="R32" s="105" t="e">
        <f>P32/'Monitoreo de Actividades'!AY32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Actividades'!AF33:AH33)&gt;0,"Si","No")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3T'!E33</f>
        <v>0</v>
      </c>
      <c r="F33" s="105" t="e">
        <f>D33/SUM('Monitoreo de Actividades'!AF33:AH33)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3T'!L33</f>
        <v>0</v>
      </c>
      <c r="M33" s="105" t="e">
        <f>K33/'Monitoreo de Actividades'!AS33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3T'!Q33</f>
        <v>0</v>
      </c>
      <c r="R33" s="105" t="e">
        <f>P33/'Monitoreo de Actividades'!AY33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Actividades'!AF34:AH34)&gt;0,"Si","No")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3T'!E34</f>
        <v>0</v>
      </c>
      <c r="F34" s="105" t="e">
        <f>D34/SUM('Monitoreo de Actividades'!AF34:AH34)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3T'!L34</f>
        <v>0</v>
      </c>
      <c r="M34" s="105" t="e">
        <f>K34/'Monitoreo de Actividades'!AS34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3T'!Q34</f>
        <v>0</v>
      </c>
      <c r="R34" s="105" t="e">
        <f>P34/'Monitoreo de Actividades'!AY34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Actividades'!AF35:AH35)&gt;0,"Si","No")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3T'!E35</f>
        <v>0</v>
      </c>
      <c r="F35" s="105" t="e">
        <f>D35/SUM('Monitoreo de Actividades'!AF35:AH35)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3T'!L35</f>
        <v>0</v>
      </c>
      <c r="M35" s="105" t="e">
        <f>K35/'Monitoreo de Actividades'!AS35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3T'!Q35</f>
        <v>0</v>
      </c>
      <c r="R35" s="105" t="e">
        <f>P35/'Monitoreo de Actividades'!AY35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Actividades'!AF36:AH36)&gt;0,"Si","No")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3T'!E36</f>
        <v>0</v>
      </c>
      <c r="F36" s="105" t="e">
        <f>D36/SUM('Monitoreo de Actividades'!AF36:AH36)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3T'!L36</f>
        <v>0</v>
      </c>
      <c r="M36" s="105" t="e">
        <f>K36/'Monitoreo de Actividades'!AS36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3T'!Q36</f>
        <v>0</v>
      </c>
      <c r="R36" s="105" t="e">
        <f>P36/'Monitoreo de Actividades'!AY36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Actividades'!AF37:AH37)&gt;0,"Si","No")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3T'!E37</f>
        <v>0</v>
      </c>
      <c r="F37" s="105" t="e">
        <f>D37/SUM('Monitoreo de Actividades'!AF37:AH37)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3T'!L37</f>
        <v>0</v>
      </c>
      <c r="M37" s="105" t="e">
        <f>K37/'Monitoreo de Actividades'!AS37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3T'!Q37</f>
        <v>0</v>
      </c>
      <c r="R37" s="105" t="e">
        <f>P37/'Monitoreo de Actividades'!AY37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Actividades'!AF38:AH38)&gt;0,"Si","No")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3T'!E38</f>
        <v>0</v>
      </c>
      <c r="F38" s="105" t="e">
        <f>D38/SUM('Monitoreo de Actividades'!AF38:AH38)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3T'!L38</f>
        <v>0</v>
      </c>
      <c r="M38" s="105" t="e">
        <f>K38/'Monitoreo de Actividades'!AS38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3T'!Q38</f>
        <v>0</v>
      </c>
      <c r="R38" s="105" t="e">
        <f>P38/'Monitoreo de Actividades'!AY38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yvTHgjemo2egpG3RBfmGBUYiSwQ+WFbMm6lNhF32BMlCKLVNd+SlLJNP32ri2HeyLJsB4xHy6AKRpgO0tIh4ow==" saltValue="7SECfEcl8vVYKthKt+3IHw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Actividades'!AI4:AK4)&gt;0,"Si","No")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4T'!E4</f>
        <v>0</v>
      </c>
      <c r="F4" s="105" t="e">
        <f>D4/SUM('Monitoreo de Actividades'!AI4:AK4)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4T'!L4</f>
        <v>0</v>
      </c>
      <c r="M4" s="105" t="e">
        <f>K4/'Monitoreo de Actividades'!AT4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4T'!Q4</f>
        <v>0</v>
      </c>
      <c r="R4" s="105" t="e">
        <f>P4/'Monitoreo de Actividades'!AZ4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Actividades'!AI5:AK5)&gt;0,"Si","No")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4T'!E5</f>
        <v>0</v>
      </c>
      <c r="F5" s="105" t="e">
        <f>D5/SUM('Monitoreo de Actividades'!AI5:AK5)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4T'!L5</f>
        <v>0</v>
      </c>
      <c r="M5" s="105" t="e">
        <f>K5/'Monitoreo de Actividades'!AT5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4T'!Q5</f>
        <v>0</v>
      </c>
      <c r="R5" s="105" t="e">
        <f>P5/'Monitoreo de Actividades'!AZ5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Actividades'!AI6:AK6)&gt;0,"Si","No")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4T'!E6</f>
        <v>0</v>
      </c>
      <c r="F6" s="105" t="e">
        <f>D6/SUM('Monitoreo de Actividades'!AI6:AK6)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4T'!L6</f>
        <v>0</v>
      </c>
      <c r="M6" s="105" t="e">
        <f>K6/'Monitoreo de Actividades'!AT6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4T'!Q6</f>
        <v>0</v>
      </c>
      <c r="R6" s="105" t="e">
        <f>P6/'Monitoreo de Actividades'!AZ6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Actividades'!AI7:AK7)&gt;0,"Si","No")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4T'!E7</f>
        <v>0</v>
      </c>
      <c r="F7" s="105" t="e">
        <f>D7/SUM('Monitoreo de Actividades'!AI7:AK7)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4T'!L7</f>
        <v>0</v>
      </c>
      <c r="M7" s="105" t="e">
        <f>K7/'Monitoreo de Actividades'!AT7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4T'!Q7</f>
        <v>0</v>
      </c>
      <c r="R7" s="105" t="e">
        <f>P7/'Monitoreo de Actividades'!AZ7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Actividades'!AI8:AK8)&gt;0,"Si","No")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4T'!E8</f>
        <v>0</v>
      </c>
      <c r="F8" s="105" t="e">
        <f>D8/SUM('Monitoreo de Actividades'!AI8:AK8)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4T'!L8</f>
        <v>0</v>
      </c>
      <c r="M8" s="105" t="e">
        <f>K8/'Monitoreo de Actividades'!AT8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4T'!Q8</f>
        <v>0</v>
      </c>
      <c r="R8" s="105" t="e">
        <f>P8/'Monitoreo de Actividades'!AZ8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Actividades'!AI9:AK9)&gt;0,"Si","No")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4T'!E9</f>
        <v>0</v>
      </c>
      <c r="F9" s="105" t="e">
        <f>D9/SUM('Monitoreo de Actividades'!AI9:AK9)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4T'!L9</f>
        <v>0</v>
      </c>
      <c r="M9" s="105" t="e">
        <f>K9/'Monitoreo de Actividades'!AT9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4T'!Q9</f>
        <v>0</v>
      </c>
      <c r="R9" s="105" t="e">
        <f>P9/'Monitoreo de Actividades'!AZ9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Actividades'!AI10:AK10)&gt;0,"Si","No")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4T'!E10</f>
        <v>0</v>
      </c>
      <c r="F10" s="105" t="e">
        <f>D10/SUM('Monitoreo de Actividades'!AI10:AK10)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4T'!L10</f>
        <v>0</v>
      </c>
      <c r="M10" s="105" t="e">
        <f>K10/'Monitoreo de Actividades'!AT10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4T'!Q10</f>
        <v>0</v>
      </c>
      <c r="R10" s="105" t="e">
        <f>P10/'Monitoreo de Actividades'!AZ10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Actividades'!AI11:AK11)&gt;0,"Si","No")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4T'!E11</f>
        <v>0</v>
      </c>
      <c r="F11" s="105" t="e">
        <f>D11/SUM('Monitoreo de Actividades'!AI11:AK11)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4T'!L11</f>
        <v>0</v>
      </c>
      <c r="M11" s="105" t="e">
        <f>K11/'Monitoreo de Actividades'!AT11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4T'!Q11</f>
        <v>0</v>
      </c>
      <c r="R11" s="105" t="e">
        <f>P11/'Monitoreo de Actividades'!AZ11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Actividades'!AI12:AK12)&gt;0,"Si","No")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4T'!E12</f>
        <v>0</v>
      </c>
      <c r="F12" s="105" t="e">
        <f>D12/SUM('Monitoreo de Actividades'!AI12:AK12)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4T'!L12</f>
        <v>0</v>
      </c>
      <c r="M12" s="105" t="e">
        <f>K12/'Monitoreo de Actividades'!AT12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4T'!Q12</f>
        <v>0</v>
      </c>
      <c r="R12" s="105" t="e">
        <f>P12/'Monitoreo de Actividades'!AZ12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Actividades'!AI13:AK13)&gt;0,"Si","No")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4T'!E13</f>
        <v>0</v>
      </c>
      <c r="F13" s="105" t="e">
        <f>D13/SUM('Monitoreo de Actividades'!AI13:AK13)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4T'!L13</f>
        <v>0</v>
      </c>
      <c r="M13" s="105" t="e">
        <f>K13/'Monitoreo de Actividades'!AT13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4T'!Q13</f>
        <v>0</v>
      </c>
      <c r="R13" s="105" t="e">
        <f>P13/'Monitoreo de Actividades'!AZ13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Actividades'!AI14:AK14)&gt;0,"Si","No")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4T'!E14</f>
        <v>0</v>
      </c>
      <c r="F14" s="105" t="e">
        <f>D14/SUM('Monitoreo de Actividades'!AI14:AK14)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4T'!L14</f>
        <v>0</v>
      </c>
      <c r="M14" s="105" t="e">
        <f>K14/'Monitoreo de Actividades'!AT14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4T'!Q14</f>
        <v>0</v>
      </c>
      <c r="R14" s="105" t="e">
        <f>P14/'Monitoreo de Actividades'!AZ14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Actividades'!AI15:AK15)&gt;0,"Si","No")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4T'!E15</f>
        <v>0</v>
      </c>
      <c r="F15" s="105" t="e">
        <f>D15/SUM('Monitoreo de Actividades'!AI15:AK15)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4T'!L15</f>
        <v>0</v>
      </c>
      <c r="M15" s="105" t="e">
        <f>K15/'Monitoreo de Actividades'!AT15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4T'!Q15</f>
        <v>0</v>
      </c>
      <c r="R15" s="105" t="e">
        <f>P15/'Monitoreo de Actividades'!AZ15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Actividades'!AI16:AK16)&gt;0,"Si","No")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4T'!E16</f>
        <v>0</v>
      </c>
      <c r="F16" s="105" t="e">
        <f>D16/SUM('Monitoreo de Actividades'!AI16:AK16)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4T'!L16</f>
        <v>0</v>
      </c>
      <c r="M16" s="105" t="e">
        <f>K16/'Monitoreo de Actividades'!AT16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4T'!Q16</f>
        <v>0</v>
      </c>
      <c r="R16" s="105" t="e">
        <f>P16/'Monitoreo de Actividades'!AZ16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Actividades'!AI17:AK17)&gt;0,"Si","No")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4T'!E17</f>
        <v>0</v>
      </c>
      <c r="F17" s="105" t="e">
        <f>D17/SUM('Monitoreo de Actividades'!AI17:AK17)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4T'!L17</f>
        <v>0</v>
      </c>
      <c r="M17" s="105" t="e">
        <f>K17/'Monitoreo de Actividades'!AT17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4T'!Q17</f>
        <v>0</v>
      </c>
      <c r="R17" s="105" t="e">
        <f>P17/'Monitoreo de Actividades'!AZ17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Actividades'!AI18:AK18)&gt;0,"Si","No")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4T'!E18</f>
        <v>0</v>
      </c>
      <c r="F18" s="105" t="e">
        <f>D18/SUM('Monitoreo de Actividades'!AI18:AK18)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4T'!L18</f>
        <v>0</v>
      </c>
      <c r="M18" s="105" t="e">
        <f>K18/'Monitoreo de Actividades'!AT18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4T'!Q18</f>
        <v>0</v>
      </c>
      <c r="R18" s="105" t="e">
        <f>P18/'Monitoreo de Actividades'!AZ18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Actividades'!AI19:AK19)&gt;0,"Si","No")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4T'!E19</f>
        <v>0</v>
      </c>
      <c r="F19" s="105" t="e">
        <f>D19/SUM('Monitoreo de Actividades'!AI19:AK19)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4T'!L19</f>
        <v>0</v>
      </c>
      <c r="M19" s="105" t="e">
        <f>K19/'Monitoreo de Actividades'!AT19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4T'!Q19</f>
        <v>0</v>
      </c>
      <c r="R19" s="105" t="e">
        <f>P19/'Monitoreo de Actividades'!AZ19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Actividades'!AI20:AK20)&gt;0,"Si","No")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4T'!E20</f>
        <v>0</v>
      </c>
      <c r="F20" s="105" t="e">
        <f>D20/SUM('Monitoreo de Actividades'!AI20:AK20)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4T'!L20</f>
        <v>0</v>
      </c>
      <c r="M20" s="105" t="e">
        <f>K20/'Monitoreo de Actividades'!AT20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4T'!Q20</f>
        <v>0</v>
      </c>
      <c r="R20" s="105" t="e">
        <f>P20/'Monitoreo de Actividades'!AZ20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Actividades'!AI21:AK21)&gt;0,"Si","No")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4T'!E21</f>
        <v>0</v>
      </c>
      <c r="F21" s="105" t="e">
        <f>D21/SUM('Monitoreo de Actividades'!AI21:AK21)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4T'!L21</f>
        <v>0</v>
      </c>
      <c r="M21" s="105" t="e">
        <f>K21/'Monitoreo de Actividades'!AT21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4T'!Q21</f>
        <v>0</v>
      </c>
      <c r="R21" s="105" t="e">
        <f>P21/'Monitoreo de Actividades'!AZ21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Actividades'!AI22:AK22)&gt;0,"Si","No")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4T'!E22</f>
        <v>0</v>
      </c>
      <c r="F22" s="105" t="e">
        <f>D22/SUM('Monitoreo de Actividades'!AI22:AK22)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4T'!L22</f>
        <v>0</v>
      </c>
      <c r="M22" s="105" t="e">
        <f>K22/'Monitoreo de Actividades'!AT22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4T'!Q22</f>
        <v>0</v>
      </c>
      <c r="R22" s="105" t="e">
        <f>P22/'Monitoreo de Actividades'!AZ22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Actividades'!AI23:AK23)&gt;0,"Si","No")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4T'!E23</f>
        <v>0</v>
      </c>
      <c r="F23" s="105" t="e">
        <f>D23/SUM('Monitoreo de Actividades'!AI23:AK23)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4T'!L23</f>
        <v>0</v>
      </c>
      <c r="M23" s="105" t="e">
        <f>K23/'Monitoreo de Actividades'!AT23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4T'!Q23</f>
        <v>0</v>
      </c>
      <c r="R23" s="105" t="e">
        <f>P23/'Monitoreo de Actividades'!AZ23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Actividades'!AI24:AK24)&gt;0,"Si","No")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4T'!E24</f>
        <v>0</v>
      </c>
      <c r="F24" s="105" t="e">
        <f>D24/SUM('Monitoreo de Actividades'!AI24:AK24)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4T'!L24</f>
        <v>0</v>
      </c>
      <c r="M24" s="105" t="e">
        <f>K24/'Monitoreo de Actividades'!AT24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4T'!Q24</f>
        <v>0</v>
      </c>
      <c r="R24" s="105" t="e">
        <f>P24/'Monitoreo de Actividades'!AZ24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Actividades'!AI25:AK25)&gt;0,"Si","No")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4T'!E25</f>
        <v>0</v>
      </c>
      <c r="F25" s="105" t="e">
        <f>D25/SUM('Monitoreo de Actividades'!AI25:AK25)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4T'!L25</f>
        <v>0</v>
      </c>
      <c r="M25" s="105" t="e">
        <f>K25/'Monitoreo de Actividades'!AT25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4T'!Q25</f>
        <v>0</v>
      </c>
      <c r="R25" s="105" t="e">
        <f>P25/'Monitoreo de Actividades'!AZ25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Actividades'!AI26:AK26)&gt;0,"Si","No")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4T'!E26</f>
        <v>0</v>
      </c>
      <c r="F26" s="105" t="e">
        <f>D26/SUM('Monitoreo de Actividades'!AI26:AK26)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4T'!L26</f>
        <v>0</v>
      </c>
      <c r="M26" s="105" t="e">
        <f>K26/'Monitoreo de Actividades'!AT26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4T'!Q26</f>
        <v>0</v>
      </c>
      <c r="R26" s="105" t="e">
        <f>P26/'Monitoreo de Actividades'!AZ26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Actividades'!AI27:AK27)&gt;0,"Si","No")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4T'!E27</f>
        <v>0</v>
      </c>
      <c r="F27" s="105" t="e">
        <f>D27/SUM('Monitoreo de Actividades'!AI27:AK27)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4T'!L27</f>
        <v>0</v>
      </c>
      <c r="M27" s="105" t="e">
        <f>K27/'Monitoreo de Actividades'!AT27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4T'!Q27</f>
        <v>0</v>
      </c>
      <c r="R27" s="105" t="e">
        <f>P27/'Monitoreo de Actividades'!AZ27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Actividades'!AI28:AK28)&gt;0,"Si","No")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4T'!E28</f>
        <v>0</v>
      </c>
      <c r="F28" s="105" t="e">
        <f>D28/SUM('Monitoreo de Actividades'!AI28:AK28)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4T'!L28</f>
        <v>0</v>
      </c>
      <c r="M28" s="105" t="e">
        <f>K28/'Monitoreo de Actividades'!AT28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4T'!Q28</f>
        <v>0</v>
      </c>
      <c r="R28" s="105" t="e">
        <f>P28/'Monitoreo de Actividades'!AZ28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Actividades'!AI29:AK29)&gt;0,"Si","No")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4T'!E29</f>
        <v>0</v>
      </c>
      <c r="F29" s="105" t="e">
        <f>D29/SUM('Monitoreo de Actividades'!AI29:AK29)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4T'!L29</f>
        <v>0</v>
      </c>
      <c r="M29" s="105" t="e">
        <f>K29/'Monitoreo de Actividades'!AT29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4T'!Q29</f>
        <v>0</v>
      </c>
      <c r="R29" s="105" t="e">
        <f>P29/'Monitoreo de Actividades'!AZ29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Actividades'!AI30:AK30)&gt;0,"Si","No")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4T'!E30</f>
        <v>0</v>
      </c>
      <c r="F30" s="105" t="e">
        <f>D30/SUM('Monitoreo de Actividades'!AI30:AK30)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4T'!L30</f>
        <v>0</v>
      </c>
      <c r="M30" s="105" t="e">
        <f>K30/'Monitoreo de Actividades'!AT30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4T'!Q30</f>
        <v>0</v>
      </c>
      <c r="R30" s="105" t="e">
        <f>P30/'Monitoreo de Actividades'!AZ30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Actividades'!AI31:AK31)&gt;0,"Si","No")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4T'!E31</f>
        <v>0</v>
      </c>
      <c r="F31" s="105" t="e">
        <f>D31/SUM('Monitoreo de Actividades'!AI31:AK31)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4T'!L31</f>
        <v>0</v>
      </c>
      <c r="M31" s="105" t="e">
        <f>K31/'Monitoreo de Actividades'!AT31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4T'!Q31</f>
        <v>0</v>
      </c>
      <c r="R31" s="105" t="e">
        <f>P31/'Monitoreo de Actividades'!AZ31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Actividades'!AI32:AK32)&gt;0,"Si","No")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4T'!E32</f>
        <v>0</v>
      </c>
      <c r="F32" s="105" t="e">
        <f>D32/SUM('Monitoreo de Actividades'!AI32:AK32)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4T'!L32</f>
        <v>0</v>
      </c>
      <c r="M32" s="105" t="e">
        <f>K32/'Monitoreo de Actividades'!AT32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4T'!Q32</f>
        <v>0</v>
      </c>
      <c r="R32" s="105" t="e">
        <f>P32/'Monitoreo de Actividades'!AZ32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Actividades'!AI33:AK33)&gt;0,"Si","No")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4T'!E33</f>
        <v>0</v>
      </c>
      <c r="F33" s="105" t="e">
        <f>D33/SUM('Monitoreo de Actividades'!AI33:AK33)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4T'!L33</f>
        <v>0</v>
      </c>
      <c r="M33" s="105" t="e">
        <f>K33/'Monitoreo de Actividades'!AT33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4T'!Q33</f>
        <v>0</v>
      </c>
      <c r="R33" s="105" t="e">
        <f>P33/'Monitoreo de Actividades'!AZ33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Actividades'!AI34:AK34)&gt;0,"Si","No")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4T'!E34</f>
        <v>0</v>
      </c>
      <c r="F34" s="105" t="e">
        <f>D34/SUM('Monitoreo de Actividades'!AI34:AK34)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4T'!L34</f>
        <v>0</v>
      </c>
      <c r="M34" s="105" t="e">
        <f>K34/'Monitoreo de Actividades'!AT34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4T'!Q34</f>
        <v>0</v>
      </c>
      <c r="R34" s="105" t="e">
        <f>P34/'Monitoreo de Actividades'!AZ34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Actividades'!AI35:AK35)&gt;0,"Si","No")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4T'!E35</f>
        <v>0</v>
      </c>
      <c r="F35" s="105" t="e">
        <f>D35/SUM('Monitoreo de Actividades'!AI35:AK35)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4T'!L35</f>
        <v>0</v>
      </c>
      <c r="M35" s="105" t="e">
        <f>K35/'Monitoreo de Actividades'!AT35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4T'!Q35</f>
        <v>0</v>
      </c>
      <c r="R35" s="105" t="e">
        <f>P35/'Monitoreo de Actividades'!AZ35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Actividades'!AI36:AK36)&gt;0,"Si","No")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4T'!E36</f>
        <v>0</v>
      </c>
      <c r="F36" s="105" t="e">
        <f>D36/SUM('Monitoreo de Actividades'!AI36:AK36)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4T'!L36</f>
        <v>0</v>
      </c>
      <c r="M36" s="105" t="e">
        <f>K36/'Monitoreo de Actividades'!AT36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4T'!Q36</f>
        <v>0</v>
      </c>
      <c r="R36" s="105" t="e">
        <f>P36/'Monitoreo de Actividades'!AZ36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Actividades'!AI37:AK37)&gt;0,"Si","No")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4T'!E37</f>
        <v>0</v>
      </c>
      <c r="F37" s="105" t="e">
        <f>D37/SUM('Monitoreo de Actividades'!AI37:AK37)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4T'!L37</f>
        <v>0</v>
      </c>
      <c r="M37" s="105" t="e">
        <f>K37/'Monitoreo de Actividades'!AT37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4T'!Q37</f>
        <v>0</v>
      </c>
      <c r="R37" s="105" t="e">
        <f>P37/'Monitoreo de Actividades'!AZ37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Actividades'!AI38:AK38)&gt;0,"Si","No")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4T'!E38</f>
        <v>0</v>
      </c>
      <c r="F38" s="105" t="e">
        <f>D38/SUM('Monitoreo de Actividades'!AI38:AK38)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4T'!L38</f>
        <v>0</v>
      </c>
      <c r="M38" s="105" t="e">
        <f>K38/'Monitoreo de Actividades'!AT38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4T'!Q38</f>
        <v>0</v>
      </c>
      <c r="R38" s="105" t="e">
        <f>P38/'Monitoreo de Actividades'!AZ38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cMI7pq6AKL8eXyjKeUrg6BOCnGkAIuSZiOBIjo6s6bssP4MuNyiA+N2GYEf6cBPga2apiRXv6j2soipLirvz/A==" saltValue="NiH9JM9C2z/i+EESAM4WZA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90" zoomScaleNormal="90" zoomScalePageLayoutView="90" workbookViewId="0">
      <selection activeCell="A17" sqref="A17:B17"/>
    </sheetView>
  </sheetViews>
  <sheetFormatPr baseColWidth="10" defaultColWidth="11.5" defaultRowHeight="14" x14ac:dyDescent="0"/>
  <cols>
    <col min="1" max="1" width="12.1640625" bestFit="1" customWidth="1"/>
    <col min="2" max="2" width="38.1640625" style="3" customWidth="1"/>
    <col min="3" max="5" width="10.33203125" customWidth="1"/>
    <col min="6" max="7" width="10.33203125" style="106" customWidth="1"/>
    <col min="8" max="9" width="30.33203125" style="3" customWidth="1"/>
    <col min="10" max="12" width="10.33203125" customWidth="1"/>
    <col min="13" max="14" width="10.33203125" style="106" customWidth="1"/>
    <col min="15" max="17" width="10.33203125" customWidth="1"/>
    <col min="18" max="19" width="10.33203125" style="106" customWidth="1"/>
    <col min="20" max="25" width="30.5" style="3" customWidth="1"/>
  </cols>
  <sheetData>
    <row r="1" spans="1:25" s="110" customFormat="1" ht="15" customHeight="1">
      <c r="A1" s="142" t="s">
        <v>161</v>
      </c>
      <c r="B1" s="182" t="s">
        <v>26</v>
      </c>
      <c r="C1" s="198" t="s">
        <v>163</v>
      </c>
      <c r="D1" s="198"/>
      <c r="E1" s="198"/>
      <c r="F1" s="198"/>
      <c r="G1" s="198"/>
      <c r="H1" s="182" t="s">
        <v>19</v>
      </c>
      <c r="I1" s="182"/>
      <c r="J1" s="207" t="s">
        <v>164</v>
      </c>
      <c r="K1" s="207"/>
      <c r="L1" s="207"/>
      <c r="M1" s="207"/>
      <c r="N1" s="207"/>
      <c r="O1" s="205" t="s">
        <v>165</v>
      </c>
      <c r="P1" s="205"/>
      <c r="Q1" s="205"/>
      <c r="R1" s="205"/>
      <c r="S1" s="205"/>
      <c r="T1" s="182" t="s">
        <v>21</v>
      </c>
      <c r="U1" s="182"/>
      <c r="V1" s="201" t="s">
        <v>20</v>
      </c>
      <c r="W1" s="201"/>
      <c r="X1" s="202" t="s">
        <v>22</v>
      </c>
      <c r="Y1" s="202"/>
    </row>
    <row r="2" spans="1:25" s="110" customFormat="1" ht="15" customHeight="1">
      <c r="A2" s="142"/>
      <c r="B2" s="182"/>
      <c r="C2" s="199" t="s">
        <v>169</v>
      </c>
      <c r="D2" s="199"/>
      <c r="E2" s="199"/>
      <c r="F2" s="200" t="s">
        <v>168</v>
      </c>
      <c r="G2" s="200"/>
      <c r="H2" s="182"/>
      <c r="I2" s="182"/>
      <c r="J2" s="204" t="s">
        <v>169</v>
      </c>
      <c r="K2" s="204"/>
      <c r="L2" s="204"/>
      <c r="M2" s="206" t="s">
        <v>168</v>
      </c>
      <c r="N2" s="206"/>
      <c r="O2" s="197" t="s">
        <v>169</v>
      </c>
      <c r="P2" s="197"/>
      <c r="Q2" s="197"/>
      <c r="R2" s="203" t="s">
        <v>168</v>
      </c>
      <c r="S2" s="203"/>
      <c r="T2" s="182"/>
      <c r="U2" s="182"/>
      <c r="V2" s="201"/>
      <c r="W2" s="201"/>
      <c r="X2" s="202"/>
      <c r="Y2" s="202"/>
    </row>
    <row r="3" spans="1:25" s="118" customFormat="1" ht="30" customHeight="1">
      <c r="A3" s="142"/>
      <c r="B3" s="182"/>
      <c r="C3" s="112" t="s">
        <v>162</v>
      </c>
      <c r="D3" s="112" t="s">
        <v>177</v>
      </c>
      <c r="E3" s="112" t="s">
        <v>178</v>
      </c>
      <c r="F3" s="113" t="s">
        <v>167</v>
      </c>
      <c r="G3" s="113" t="s">
        <v>170</v>
      </c>
      <c r="H3" s="107" t="s">
        <v>162</v>
      </c>
      <c r="I3" s="107" t="s">
        <v>166</v>
      </c>
      <c r="J3" s="114" t="s">
        <v>162</v>
      </c>
      <c r="K3" s="114" t="s">
        <v>177</v>
      </c>
      <c r="L3" s="114" t="s">
        <v>178</v>
      </c>
      <c r="M3" s="115" t="s">
        <v>167</v>
      </c>
      <c r="N3" s="115" t="s">
        <v>170</v>
      </c>
      <c r="O3" s="116" t="s">
        <v>162</v>
      </c>
      <c r="P3" s="116" t="s">
        <v>177</v>
      </c>
      <c r="Q3" s="116" t="s">
        <v>178</v>
      </c>
      <c r="R3" s="117" t="s">
        <v>167</v>
      </c>
      <c r="S3" s="117" t="s">
        <v>170</v>
      </c>
      <c r="T3" s="107" t="s">
        <v>162</v>
      </c>
      <c r="U3" s="107" t="s">
        <v>166</v>
      </c>
      <c r="V3" s="108" t="s">
        <v>162</v>
      </c>
      <c r="W3" s="108" t="s">
        <v>166</v>
      </c>
      <c r="X3" s="109" t="s">
        <v>162</v>
      </c>
      <c r="Y3" s="109" t="s">
        <v>166</v>
      </c>
    </row>
    <row r="4" spans="1:25" ht="30.75" customHeight="1">
      <c r="A4" s="2" t="str">
        <f>IF(SUM('Monitoreo de Actividades'!AL4:AN4)&gt;0,"Si","No")</f>
        <v>No</v>
      </c>
      <c r="B4" s="104" t="str">
        <f>'Monitoreo de Actividades'!A4</f>
        <v>Sin Actividad</v>
      </c>
      <c r="C4" s="2">
        <f>'Monitoreo de Actividades'!T4</f>
        <v>0</v>
      </c>
      <c r="D4" s="111"/>
      <c r="E4" s="119">
        <f>D4+'Monitoreo Act 5T'!E4</f>
        <v>0</v>
      </c>
      <c r="F4" s="105" t="e">
        <f>D4/SUM('Monitoreo de Actividades'!AL4:AN4)</f>
        <v>#DIV/0!</v>
      </c>
      <c r="G4" s="105" t="e">
        <f>E4/C4</f>
        <v>#DIV/0!</v>
      </c>
      <c r="H4" s="104"/>
      <c r="I4" s="42"/>
      <c r="J4" s="2">
        <f>SUM('Monitoreo de Actividades'!AP4:AU4)</f>
        <v>0</v>
      </c>
      <c r="K4" s="111"/>
      <c r="L4" s="119">
        <f>K4+'Monitoreo Act 5T'!L4</f>
        <v>0</v>
      </c>
      <c r="M4" s="105" t="e">
        <f>K4/'Monitoreo de Actividades'!AU4</f>
        <v>#DIV/0!</v>
      </c>
      <c r="N4" s="105" t="e">
        <f>L4/J4</f>
        <v>#DIV/0!</v>
      </c>
      <c r="O4" s="2">
        <f>SUM('Monitoreo de Actividades'!AV4:BA4)</f>
        <v>0</v>
      </c>
      <c r="P4" s="111"/>
      <c r="Q4" s="119">
        <f>P4+'Monitoreo Act 5T'!Q4</f>
        <v>0</v>
      </c>
      <c r="R4" s="105" t="e">
        <f>P4/'Monitoreo de Actividades'!BA4</f>
        <v>#DIV/0!</v>
      </c>
      <c r="S4" s="105" t="e">
        <f>Q4/O4</f>
        <v>#DIV/0!</v>
      </c>
      <c r="T4" s="104">
        <f>'Monitoreo de Actividades'!BB4</f>
        <v>0</v>
      </c>
      <c r="U4" s="42"/>
      <c r="V4" s="104">
        <f>'Monitoreo de Actividades'!BC4</f>
        <v>0</v>
      </c>
      <c r="W4" s="42"/>
      <c r="X4" s="104">
        <f>'Monitoreo de Actividades'!BD4</f>
        <v>0</v>
      </c>
      <c r="Y4" s="42"/>
    </row>
    <row r="5" spans="1:25" ht="30.75" customHeight="1">
      <c r="A5" s="2" t="str">
        <f>IF(SUM('Monitoreo de Actividades'!AL5:AN5)&gt;0,"Si","No")</f>
        <v>No</v>
      </c>
      <c r="B5" s="104" t="str">
        <f>'Monitoreo de Actividades'!A5</f>
        <v>Sin Actividad</v>
      </c>
      <c r="C5" s="2">
        <f>'Monitoreo de Actividades'!T5</f>
        <v>0</v>
      </c>
      <c r="D5" s="111"/>
      <c r="E5" s="119">
        <f>D5+'Monitoreo Act 5T'!E5</f>
        <v>0</v>
      </c>
      <c r="F5" s="105" t="e">
        <f>D5/SUM('Monitoreo de Actividades'!AL5:AN5)</f>
        <v>#DIV/0!</v>
      </c>
      <c r="G5" s="105" t="e">
        <f t="shared" ref="G5:G38" si="0">E5/C5</f>
        <v>#DIV/0!</v>
      </c>
      <c r="H5" s="104"/>
      <c r="I5" s="42"/>
      <c r="J5" s="2">
        <f>SUM('Monitoreo de Actividades'!AP5:AU5)</f>
        <v>0</v>
      </c>
      <c r="K5" s="111"/>
      <c r="L5" s="119">
        <f>K5+'Monitoreo Act 5T'!L5</f>
        <v>0</v>
      </c>
      <c r="M5" s="105" t="e">
        <f>K5/'Monitoreo de Actividades'!AU5</f>
        <v>#DIV/0!</v>
      </c>
      <c r="N5" s="105" t="e">
        <f t="shared" ref="N5:N38" si="1">L5/J5</f>
        <v>#DIV/0!</v>
      </c>
      <c r="O5" s="2">
        <f>SUM('Monitoreo de Actividades'!AV5:BA5)</f>
        <v>0</v>
      </c>
      <c r="P5" s="111"/>
      <c r="Q5" s="119">
        <f>P5+'Monitoreo Act 5T'!Q5</f>
        <v>0</v>
      </c>
      <c r="R5" s="105" t="e">
        <f>P5/'Monitoreo de Actividades'!BA5</f>
        <v>#DIV/0!</v>
      </c>
      <c r="S5" s="105" t="e">
        <f t="shared" ref="S5:S38" si="2">Q5/O5</f>
        <v>#DIV/0!</v>
      </c>
      <c r="T5" s="104">
        <f>'Monitoreo de Actividades'!BB5</f>
        <v>0</v>
      </c>
      <c r="U5" s="42"/>
      <c r="V5" s="104">
        <f>'Monitoreo de Actividades'!BC5</f>
        <v>0</v>
      </c>
      <c r="W5" s="42"/>
      <c r="X5" s="104">
        <f>'Monitoreo de Actividades'!BD5</f>
        <v>0</v>
      </c>
      <c r="Y5" s="42"/>
    </row>
    <row r="6" spans="1:25" ht="30.75" customHeight="1">
      <c r="A6" s="2" t="str">
        <f>IF(SUM('Monitoreo de Actividades'!AL6:AN6)&gt;0,"Si","No")</f>
        <v>No</v>
      </c>
      <c r="B6" s="104" t="str">
        <f>'Monitoreo de Actividades'!A6</f>
        <v>Sin Actividad</v>
      </c>
      <c r="C6" s="2">
        <f>'Monitoreo de Actividades'!T6</f>
        <v>0</v>
      </c>
      <c r="D6" s="111"/>
      <c r="E6" s="119">
        <f>D6+'Monitoreo Act 5T'!E6</f>
        <v>0</v>
      </c>
      <c r="F6" s="105" t="e">
        <f>D6/SUM('Monitoreo de Actividades'!AL6:AN6)</f>
        <v>#DIV/0!</v>
      </c>
      <c r="G6" s="105" t="e">
        <f t="shared" si="0"/>
        <v>#DIV/0!</v>
      </c>
      <c r="H6" s="104"/>
      <c r="I6" s="42"/>
      <c r="J6" s="2">
        <f>SUM('Monitoreo de Actividades'!AP6:AU6)</f>
        <v>0</v>
      </c>
      <c r="K6" s="111"/>
      <c r="L6" s="119">
        <f>K6+'Monitoreo Act 5T'!L6</f>
        <v>0</v>
      </c>
      <c r="M6" s="105" t="e">
        <f>K6/'Monitoreo de Actividades'!AU6</f>
        <v>#DIV/0!</v>
      </c>
      <c r="N6" s="105" t="e">
        <f t="shared" si="1"/>
        <v>#DIV/0!</v>
      </c>
      <c r="O6" s="2">
        <f>SUM('Monitoreo de Actividades'!AV6:BA6)</f>
        <v>0</v>
      </c>
      <c r="P6" s="111"/>
      <c r="Q6" s="119">
        <f>P6+'Monitoreo Act 5T'!Q6</f>
        <v>0</v>
      </c>
      <c r="R6" s="105" t="e">
        <f>P6/'Monitoreo de Actividades'!BA6</f>
        <v>#DIV/0!</v>
      </c>
      <c r="S6" s="105" t="e">
        <f t="shared" si="2"/>
        <v>#DIV/0!</v>
      </c>
      <c r="T6" s="104">
        <f>'Monitoreo de Actividades'!BB6</f>
        <v>0</v>
      </c>
      <c r="U6" s="42"/>
      <c r="V6" s="104">
        <f>'Monitoreo de Actividades'!BC6</f>
        <v>0</v>
      </c>
      <c r="W6" s="42"/>
      <c r="X6" s="104">
        <f>'Monitoreo de Actividades'!BD6</f>
        <v>0</v>
      </c>
      <c r="Y6" s="42"/>
    </row>
    <row r="7" spans="1:25" ht="30.75" customHeight="1">
      <c r="A7" s="2" t="str">
        <f>IF(SUM('Monitoreo de Actividades'!AL7:AN7)&gt;0,"Si","No")</f>
        <v>No</v>
      </c>
      <c r="B7" s="104" t="str">
        <f>'Monitoreo de Actividades'!A7</f>
        <v>Sin Actividad</v>
      </c>
      <c r="C7" s="2">
        <f>'Monitoreo de Actividades'!T7</f>
        <v>0</v>
      </c>
      <c r="D7" s="111"/>
      <c r="E7" s="119">
        <f>D7+'Monitoreo Act 5T'!E7</f>
        <v>0</v>
      </c>
      <c r="F7" s="105" t="e">
        <f>D7/SUM('Monitoreo de Actividades'!AL7:AN7)</f>
        <v>#DIV/0!</v>
      </c>
      <c r="G7" s="105" t="e">
        <f t="shared" si="0"/>
        <v>#DIV/0!</v>
      </c>
      <c r="H7" s="104"/>
      <c r="I7" s="42"/>
      <c r="J7" s="2">
        <f>SUM('Monitoreo de Actividades'!AP7:AU7)</f>
        <v>0</v>
      </c>
      <c r="K7" s="111"/>
      <c r="L7" s="119">
        <f>K7+'Monitoreo Act 5T'!L7</f>
        <v>0</v>
      </c>
      <c r="M7" s="105" t="e">
        <f>K7/'Monitoreo de Actividades'!AU7</f>
        <v>#DIV/0!</v>
      </c>
      <c r="N7" s="105" t="e">
        <f t="shared" si="1"/>
        <v>#DIV/0!</v>
      </c>
      <c r="O7" s="2">
        <f>SUM('Monitoreo de Actividades'!AV7:BA7)</f>
        <v>0</v>
      </c>
      <c r="P7" s="111"/>
      <c r="Q7" s="119">
        <f>P7+'Monitoreo Act 5T'!Q7</f>
        <v>0</v>
      </c>
      <c r="R7" s="105" t="e">
        <f>P7/'Monitoreo de Actividades'!BA7</f>
        <v>#DIV/0!</v>
      </c>
      <c r="S7" s="105" t="e">
        <f t="shared" si="2"/>
        <v>#DIV/0!</v>
      </c>
      <c r="T7" s="104">
        <f>'Monitoreo de Actividades'!BB7</f>
        <v>0</v>
      </c>
      <c r="U7" s="42"/>
      <c r="V7" s="104">
        <f>'Monitoreo de Actividades'!BC7</f>
        <v>0</v>
      </c>
      <c r="W7" s="42"/>
      <c r="X7" s="104">
        <f>'Monitoreo de Actividades'!BD7</f>
        <v>0</v>
      </c>
      <c r="Y7" s="42"/>
    </row>
    <row r="8" spans="1:25" ht="30.75" customHeight="1">
      <c r="A8" s="2" t="str">
        <f>IF(SUM('Monitoreo de Actividades'!AL8:AN8)&gt;0,"Si","No")</f>
        <v>No</v>
      </c>
      <c r="B8" s="104" t="str">
        <f>'Monitoreo de Actividades'!A8</f>
        <v>Sin Actividad</v>
      </c>
      <c r="C8" s="2">
        <f>'Monitoreo de Actividades'!T8</f>
        <v>0</v>
      </c>
      <c r="D8" s="111"/>
      <c r="E8" s="119">
        <f>D8+'Monitoreo Act 5T'!E8</f>
        <v>0</v>
      </c>
      <c r="F8" s="105" t="e">
        <f>D8/SUM('Monitoreo de Actividades'!AL8:AN8)</f>
        <v>#DIV/0!</v>
      </c>
      <c r="G8" s="105" t="e">
        <f t="shared" si="0"/>
        <v>#DIV/0!</v>
      </c>
      <c r="H8" s="104"/>
      <c r="I8" s="42"/>
      <c r="J8" s="2">
        <f>SUM('Monitoreo de Actividades'!AP8:AU8)</f>
        <v>0</v>
      </c>
      <c r="K8" s="111"/>
      <c r="L8" s="119">
        <f>K8+'Monitoreo Act 5T'!L8</f>
        <v>0</v>
      </c>
      <c r="M8" s="105" t="e">
        <f>K8/'Monitoreo de Actividades'!AU8</f>
        <v>#DIV/0!</v>
      </c>
      <c r="N8" s="105" t="e">
        <f t="shared" si="1"/>
        <v>#DIV/0!</v>
      </c>
      <c r="O8" s="2">
        <f>SUM('Monitoreo de Actividades'!AV8:BA8)</f>
        <v>0</v>
      </c>
      <c r="P8" s="111"/>
      <c r="Q8" s="119">
        <f>P8+'Monitoreo Act 5T'!Q8</f>
        <v>0</v>
      </c>
      <c r="R8" s="105" t="e">
        <f>P8/'Monitoreo de Actividades'!BA8</f>
        <v>#DIV/0!</v>
      </c>
      <c r="S8" s="105" t="e">
        <f t="shared" si="2"/>
        <v>#DIV/0!</v>
      </c>
      <c r="T8" s="104">
        <f>'Monitoreo de Actividades'!BB8</f>
        <v>0</v>
      </c>
      <c r="U8" s="42"/>
      <c r="V8" s="104">
        <f>'Monitoreo de Actividades'!BC8</f>
        <v>0</v>
      </c>
      <c r="W8" s="42"/>
      <c r="X8" s="104">
        <f>'Monitoreo de Actividades'!BD8</f>
        <v>0</v>
      </c>
      <c r="Y8" s="42"/>
    </row>
    <row r="9" spans="1:25" ht="30.75" customHeight="1">
      <c r="A9" s="2" t="str">
        <f>IF(SUM('Monitoreo de Actividades'!AL9:AN9)&gt;0,"Si","No")</f>
        <v>No</v>
      </c>
      <c r="B9" s="104" t="str">
        <f>'Monitoreo de Actividades'!A9</f>
        <v>Sin Actividad</v>
      </c>
      <c r="C9" s="2">
        <f>'Monitoreo de Actividades'!T9</f>
        <v>0</v>
      </c>
      <c r="D9" s="111"/>
      <c r="E9" s="119">
        <f>D9+'Monitoreo Act 5T'!E9</f>
        <v>0</v>
      </c>
      <c r="F9" s="105" t="e">
        <f>D9/SUM('Monitoreo de Actividades'!AL9:AN9)</f>
        <v>#DIV/0!</v>
      </c>
      <c r="G9" s="105" t="e">
        <f t="shared" si="0"/>
        <v>#DIV/0!</v>
      </c>
      <c r="H9" s="104"/>
      <c r="I9" s="42"/>
      <c r="J9" s="2">
        <f>SUM('Monitoreo de Actividades'!AP9:AU9)</f>
        <v>0</v>
      </c>
      <c r="K9" s="111"/>
      <c r="L9" s="119">
        <f>K9+'Monitoreo Act 5T'!L9</f>
        <v>0</v>
      </c>
      <c r="M9" s="105" t="e">
        <f>K9/'Monitoreo de Actividades'!AU9</f>
        <v>#DIV/0!</v>
      </c>
      <c r="N9" s="105" t="e">
        <f t="shared" si="1"/>
        <v>#DIV/0!</v>
      </c>
      <c r="O9" s="2">
        <f>SUM('Monitoreo de Actividades'!AV9:BA9)</f>
        <v>0</v>
      </c>
      <c r="P9" s="111"/>
      <c r="Q9" s="119">
        <f>P9+'Monitoreo Act 5T'!Q9</f>
        <v>0</v>
      </c>
      <c r="R9" s="105" t="e">
        <f>P9/'Monitoreo de Actividades'!BA9</f>
        <v>#DIV/0!</v>
      </c>
      <c r="S9" s="105" t="e">
        <f t="shared" si="2"/>
        <v>#DIV/0!</v>
      </c>
      <c r="T9" s="104">
        <f>'Monitoreo de Actividades'!BB9</f>
        <v>0</v>
      </c>
      <c r="U9" s="42"/>
      <c r="V9" s="104">
        <f>'Monitoreo de Actividades'!BC9</f>
        <v>0</v>
      </c>
      <c r="W9" s="42"/>
      <c r="X9" s="104">
        <f>'Monitoreo de Actividades'!BD9</f>
        <v>0</v>
      </c>
      <c r="Y9" s="42"/>
    </row>
    <row r="10" spans="1:25" ht="30.75" customHeight="1">
      <c r="A10" s="2" t="str">
        <f>IF(SUM('Monitoreo de Actividades'!AL10:AN10)&gt;0,"Si","No")</f>
        <v>No</v>
      </c>
      <c r="B10" s="104" t="str">
        <f>'Monitoreo de Actividades'!A10</f>
        <v>Sin Actividad</v>
      </c>
      <c r="C10" s="2">
        <f>'Monitoreo de Actividades'!T10</f>
        <v>0</v>
      </c>
      <c r="D10" s="111"/>
      <c r="E10" s="119">
        <f>D10+'Monitoreo Act 5T'!E10</f>
        <v>0</v>
      </c>
      <c r="F10" s="105" t="e">
        <f>D10/SUM('Monitoreo de Actividades'!AL10:AN10)</f>
        <v>#DIV/0!</v>
      </c>
      <c r="G10" s="105" t="e">
        <f t="shared" si="0"/>
        <v>#DIV/0!</v>
      </c>
      <c r="H10" s="104"/>
      <c r="I10" s="42"/>
      <c r="J10" s="2">
        <f>SUM('Monitoreo de Actividades'!AP10:AU10)</f>
        <v>0</v>
      </c>
      <c r="K10" s="111"/>
      <c r="L10" s="119">
        <f>K10+'Monitoreo Act 5T'!L10</f>
        <v>0</v>
      </c>
      <c r="M10" s="105" t="e">
        <f>K10/'Monitoreo de Actividades'!AU10</f>
        <v>#DIV/0!</v>
      </c>
      <c r="N10" s="105" t="e">
        <f t="shared" si="1"/>
        <v>#DIV/0!</v>
      </c>
      <c r="O10" s="2">
        <f>SUM('Monitoreo de Actividades'!AV10:BA10)</f>
        <v>0</v>
      </c>
      <c r="P10" s="111"/>
      <c r="Q10" s="119">
        <f>P10+'Monitoreo Act 5T'!Q10</f>
        <v>0</v>
      </c>
      <c r="R10" s="105" t="e">
        <f>P10/'Monitoreo de Actividades'!BA10</f>
        <v>#DIV/0!</v>
      </c>
      <c r="S10" s="105" t="e">
        <f t="shared" si="2"/>
        <v>#DIV/0!</v>
      </c>
      <c r="T10" s="104">
        <f>'Monitoreo de Actividades'!BB10</f>
        <v>0</v>
      </c>
      <c r="U10" s="42"/>
      <c r="V10" s="104">
        <f>'Monitoreo de Actividades'!BC10</f>
        <v>0</v>
      </c>
      <c r="W10" s="42"/>
      <c r="X10" s="104">
        <f>'Monitoreo de Actividades'!BD10</f>
        <v>0</v>
      </c>
      <c r="Y10" s="42"/>
    </row>
    <row r="11" spans="1:25" ht="30.75" customHeight="1">
      <c r="A11" s="2" t="str">
        <f>IF(SUM('Monitoreo de Actividades'!AL11:AN11)&gt;0,"Si","No")</f>
        <v>No</v>
      </c>
      <c r="B11" s="104" t="str">
        <f>'Monitoreo de Actividades'!A11</f>
        <v>Sin Actividad</v>
      </c>
      <c r="C11" s="2">
        <f>'Monitoreo de Actividades'!T11</f>
        <v>0</v>
      </c>
      <c r="D11" s="111"/>
      <c r="E11" s="119">
        <f>D11+'Monitoreo Act 5T'!E11</f>
        <v>0</v>
      </c>
      <c r="F11" s="105" t="e">
        <f>D11/SUM('Monitoreo de Actividades'!AL11:AN11)</f>
        <v>#DIV/0!</v>
      </c>
      <c r="G11" s="105" t="e">
        <f t="shared" si="0"/>
        <v>#DIV/0!</v>
      </c>
      <c r="H11" s="104"/>
      <c r="I11" s="42"/>
      <c r="J11" s="2">
        <f>SUM('Monitoreo de Actividades'!AP11:AU11)</f>
        <v>0</v>
      </c>
      <c r="K11" s="111"/>
      <c r="L11" s="119">
        <f>K11+'Monitoreo Act 5T'!L11</f>
        <v>0</v>
      </c>
      <c r="M11" s="105" t="e">
        <f>K11/'Monitoreo de Actividades'!AU11</f>
        <v>#DIV/0!</v>
      </c>
      <c r="N11" s="105" t="e">
        <f t="shared" si="1"/>
        <v>#DIV/0!</v>
      </c>
      <c r="O11" s="2">
        <f>SUM('Monitoreo de Actividades'!AV11:BA11)</f>
        <v>0</v>
      </c>
      <c r="P11" s="111"/>
      <c r="Q11" s="119">
        <f>P11+'Monitoreo Act 5T'!Q11</f>
        <v>0</v>
      </c>
      <c r="R11" s="105" t="e">
        <f>P11/'Monitoreo de Actividades'!BA11</f>
        <v>#DIV/0!</v>
      </c>
      <c r="S11" s="105" t="e">
        <f t="shared" si="2"/>
        <v>#DIV/0!</v>
      </c>
      <c r="T11" s="104">
        <f>'Monitoreo de Actividades'!BB11</f>
        <v>0</v>
      </c>
      <c r="U11" s="42"/>
      <c r="V11" s="104">
        <f>'Monitoreo de Actividades'!BC11</f>
        <v>0</v>
      </c>
      <c r="W11" s="42"/>
      <c r="X11" s="104">
        <f>'Monitoreo de Actividades'!BD11</f>
        <v>0</v>
      </c>
      <c r="Y11" s="42"/>
    </row>
    <row r="12" spans="1:25" ht="30.75" customHeight="1">
      <c r="A12" s="2" t="str">
        <f>IF(SUM('Monitoreo de Actividades'!AL12:AN12)&gt;0,"Si","No")</f>
        <v>No</v>
      </c>
      <c r="B12" s="104" t="str">
        <f>'Monitoreo de Actividades'!A12</f>
        <v>Sin Actividad</v>
      </c>
      <c r="C12" s="2">
        <f>'Monitoreo de Actividades'!T12</f>
        <v>0</v>
      </c>
      <c r="D12" s="111"/>
      <c r="E12" s="119">
        <f>D12+'Monitoreo Act 5T'!E12</f>
        <v>0</v>
      </c>
      <c r="F12" s="105" t="e">
        <f>D12/SUM('Monitoreo de Actividades'!AL12:AN12)</f>
        <v>#DIV/0!</v>
      </c>
      <c r="G12" s="105" t="e">
        <f t="shared" si="0"/>
        <v>#DIV/0!</v>
      </c>
      <c r="H12" s="104"/>
      <c r="I12" s="42"/>
      <c r="J12" s="2">
        <f>SUM('Monitoreo de Actividades'!AP12:AU12)</f>
        <v>0</v>
      </c>
      <c r="K12" s="111"/>
      <c r="L12" s="119">
        <f>K12+'Monitoreo Act 5T'!L12</f>
        <v>0</v>
      </c>
      <c r="M12" s="105" t="e">
        <f>K12/'Monitoreo de Actividades'!AU12</f>
        <v>#DIV/0!</v>
      </c>
      <c r="N12" s="105" t="e">
        <f t="shared" si="1"/>
        <v>#DIV/0!</v>
      </c>
      <c r="O12" s="2">
        <f>SUM('Monitoreo de Actividades'!AV12:BA12)</f>
        <v>0</v>
      </c>
      <c r="P12" s="111"/>
      <c r="Q12" s="119">
        <f>P12+'Monitoreo Act 5T'!Q12</f>
        <v>0</v>
      </c>
      <c r="R12" s="105" t="e">
        <f>P12/'Monitoreo de Actividades'!BA12</f>
        <v>#DIV/0!</v>
      </c>
      <c r="S12" s="105" t="e">
        <f t="shared" si="2"/>
        <v>#DIV/0!</v>
      </c>
      <c r="T12" s="104">
        <f>'Monitoreo de Actividades'!BB12</f>
        <v>0</v>
      </c>
      <c r="U12" s="42"/>
      <c r="V12" s="104">
        <f>'Monitoreo de Actividades'!BC12</f>
        <v>0</v>
      </c>
      <c r="W12" s="42"/>
      <c r="X12" s="104">
        <f>'Monitoreo de Actividades'!BD12</f>
        <v>0</v>
      </c>
      <c r="Y12" s="42"/>
    </row>
    <row r="13" spans="1:25" ht="30.75" customHeight="1">
      <c r="A13" s="2" t="str">
        <f>IF(SUM('Monitoreo de Actividades'!AL13:AN13)&gt;0,"Si","No")</f>
        <v>No</v>
      </c>
      <c r="B13" s="104" t="str">
        <f>'Monitoreo de Actividades'!A13</f>
        <v>Sin Actividad</v>
      </c>
      <c r="C13" s="2">
        <f>'Monitoreo de Actividades'!T13</f>
        <v>0</v>
      </c>
      <c r="D13" s="111"/>
      <c r="E13" s="119">
        <f>D13+'Monitoreo Act 5T'!E13</f>
        <v>0</v>
      </c>
      <c r="F13" s="105" t="e">
        <f>D13/SUM('Monitoreo de Actividades'!AL13:AN13)</f>
        <v>#DIV/0!</v>
      </c>
      <c r="G13" s="105" t="e">
        <f t="shared" si="0"/>
        <v>#DIV/0!</v>
      </c>
      <c r="H13" s="104"/>
      <c r="I13" s="42"/>
      <c r="J13" s="2">
        <f>SUM('Monitoreo de Actividades'!AP13:AU13)</f>
        <v>0</v>
      </c>
      <c r="K13" s="111"/>
      <c r="L13" s="119">
        <f>K13+'Monitoreo Act 5T'!L13</f>
        <v>0</v>
      </c>
      <c r="M13" s="105" t="e">
        <f>K13/'Monitoreo de Actividades'!AU13</f>
        <v>#DIV/0!</v>
      </c>
      <c r="N13" s="105" t="e">
        <f t="shared" si="1"/>
        <v>#DIV/0!</v>
      </c>
      <c r="O13" s="2">
        <f>SUM('Monitoreo de Actividades'!AV13:BA13)</f>
        <v>0</v>
      </c>
      <c r="P13" s="111"/>
      <c r="Q13" s="119">
        <f>P13+'Monitoreo Act 5T'!Q13</f>
        <v>0</v>
      </c>
      <c r="R13" s="105" t="e">
        <f>P13/'Monitoreo de Actividades'!BA13</f>
        <v>#DIV/0!</v>
      </c>
      <c r="S13" s="105" t="e">
        <f t="shared" si="2"/>
        <v>#DIV/0!</v>
      </c>
      <c r="T13" s="104">
        <f>'Monitoreo de Actividades'!BB13</f>
        <v>0</v>
      </c>
      <c r="U13" s="42"/>
      <c r="V13" s="104">
        <f>'Monitoreo de Actividades'!BC13</f>
        <v>0</v>
      </c>
      <c r="W13" s="42"/>
      <c r="X13" s="104">
        <f>'Monitoreo de Actividades'!BD13</f>
        <v>0</v>
      </c>
      <c r="Y13" s="42"/>
    </row>
    <row r="14" spans="1:25" ht="30.75" customHeight="1">
      <c r="A14" s="2" t="str">
        <f>IF(SUM('Monitoreo de Actividades'!AL14:AN14)&gt;0,"Si","No")</f>
        <v>No</v>
      </c>
      <c r="B14" s="104" t="str">
        <f>'Monitoreo de Actividades'!A14</f>
        <v>Sin Actividad</v>
      </c>
      <c r="C14" s="2">
        <f>'Monitoreo de Actividades'!T14</f>
        <v>0</v>
      </c>
      <c r="D14" s="111"/>
      <c r="E14" s="119">
        <f>D14+'Monitoreo Act 5T'!E14</f>
        <v>0</v>
      </c>
      <c r="F14" s="105" t="e">
        <f>D14/SUM('Monitoreo de Actividades'!AL14:AN14)</f>
        <v>#DIV/0!</v>
      </c>
      <c r="G14" s="105" t="e">
        <f t="shared" si="0"/>
        <v>#DIV/0!</v>
      </c>
      <c r="H14" s="104"/>
      <c r="I14" s="42"/>
      <c r="J14" s="2">
        <f>SUM('Monitoreo de Actividades'!AP14:AU14)</f>
        <v>0</v>
      </c>
      <c r="K14" s="111"/>
      <c r="L14" s="119">
        <f>K14+'Monitoreo Act 5T'!L14</f>
        <v>0</v>
      </c>
      <c r="M14" s="105" t="e">
        <f>K14/'Monitoreo de Actividades'!AU14</f>
        <v>#DIV/0!</v>
      </c>
      <c r="N14" s="105" t="e">
        <f t="shared" si="1"/>
        <v>#DIV/0!</v>
      </c>
      <c r="O14" s="2">
        <f>SUM('Monitoreo de Actividades'!AV14:BA14)</f>
        <v>0</v>
      </c>
      <c r="P14" s="111"/>
      <c r="Q14" s="119">
        <f>P14+'Monitoreo Act 5T'!Q14</f>
        <v>0</v>
      </c>
      <c r="R14" s="105" t="e">
        <f>P14/'Monitoreo de Actividades'!BA14</f>
        <v>#DIV/0!</v>
      </c>
      <c r="S14" s="105" t="e">
        <f t="shared" si="2"/>
        <v>#DIV/0!</v>
      </c>
      <c r="T14" s="104">
        <f>'Monitoreo de Actividades'!BB14</f>
        <v>0</v>
      </c>
      <c r="U14" s="42"/>
      <c r="V14" s="104">
        <f>'Monitoreo de Actividades'!BC14</f>
        <v>0</v>
      </c>
      <c r="W14" s="42"/>
      <c r="X14" s="104">
        <f>'Monitoreo de Actividades'!BD14</f>
        <v>0</v>
      </c>
      <c r="Y14" s="42"/>
    </row>
    <row r="15" spans="1:25" ht="30.75" customHeight="1">
      <c r="A15" s="2" t="str">
        <f>IF(SUM('Monitoreo de Actividades'!AL15:AN15)&gt;0,"Si","No")</f>
        <v>No</v>
      </c>
      <c r="B15" s="104" t="str">
        <f>'Monitoreo de Actividades'!A15</f>
        <v>Sin Actividad</v>
      </c>
      <c r="C15" s="2">
        <f>'Monitoreo de Actividades'!T15</f>
        <v>0</v>
      </c>
      <c r="D15" s="111"/>
      <c r="E15" s="119">
        <f>D15+'Monitoreo Act 5T'!E15</f>
        <v>0</v>
      </c>
      <c r="F15" s="105" t="e">
        <f>D15/SUM('Monitoreo de Actividades'!AL15:AN15)</f>
        <v>#DIV/0!</v>
      </c>
      <c r="G15" s="105" t="e">
        <f t="shared" si="0"/>
        <v>#DIV/0!</v>
      </c>
      <c r="H15" s="104"/>
      <c r="I15" s="42"/>
      <c r="J15" s="2">
        <f>SUM('Monitoreo de Actividades'!AP15:AU15)</f>
        <v>0</v>
      </c>
      <c r="K15" s="111"/>
      <c r="L15" s="119">
        <f>K15+'Monitoreo Act 5T'!L15</f>
        <v>0</v>
      </c>
      <c r="M15" s="105" t="e">
        <f>K15/'Monitoreo de Actividades'!AU15</f>
        <v>#DIV/0!</v>
      </c>
      <c r="N15" s="105" t="e">
        <f t="shared" si="1"/>
        <v>#DIV/0!</v>
      </c>
      <c r="O15" s="2">
        <f>SUM('Monitoreo de Actividades'!AV15:BA15)</f>
        <v>0</v>
      </c>
      <c r="P15" s="111"/>
      <c r="Q15" s="119">
        <f>P15+'Monitoreo Act 5T'!Q15</f>
        <v>0</v>
      </c>
      <c r="R15" s="105" t="e">
        <f>P15/'Monitoreo de Actividades'!BA15</f>
        <v>#DIV/0!</v>
      </c>
      <c r="S15" s="105" t="e">
        <f t="shared" si="2"/>
        <v>#DIV/0!</v>
      </c>
      <c r="T15" s="104">
        <f>'Monitoreo de Actividades'!BB15</f>
        <v>0</v>
      </c>
      <c r="U15" s="42"/>
      <c r="V15" s="104">
        <f>'Monitoreo de Actividades'!BC15</f>
        <v>0</v>
      </c>
      <c r="W15" s="42"/>
      <c r="X15" s="104">
        <f>'Monitoreo de Actividades'!BD15</f>
        <v>0</v>
      </c>
      <c r="Y15" s="42"/>
    </row>
    <row r="16" spans="1:25" ht="30.75" customHeight="1">
      <c r="A16" s="2" t="str">
        <f>IF(SUM('Monitoreo de Actividades'!AL16:AN16)&gt;0,"Si","No")</f>
        <v>No</v>
      </c>
      <c r="B16" s="104" t="str">
        <f>'Monitoreo de Actividades'!A16</f>
        <v>Sin Actividad</v>
      </c>
      <c r="C16" s="2">
        <f>'Monitoreo de Actividades'!T16</f>
        <v>0</v>
      </c>
      <c r="D16" s="111"/>
      <c r="E16" s="119">
        <f>D16+'Monitoreo Act 5T'!E16</f>
        <v>0</v>
      </c>
      <c r="F16" s="105" t="e">
        <f>D16/SUM('Monitoreo de Actividades'!AL16:AN16)</f>
        <v>#DIV/0!</v>
      </c>
      <c r="G16" s="105" t="e">
        <f t="shared" si="0"/>
        <v>#DIV/0!</v>
      </c>
      <c r="H16" s="104"/>
      <c r="I16" s="42"/>
      <c r="J16" s="2">
        <f>SUM('Monitoreo de Actividades'!AP16:AU16)</f>
        <v>0</v>
      </c>
      <c r="K16" s="111"/>
      <c r="L16" s="119">
        <f>K16+'Monitoreo Act 5T'!L16</f>
        <v>0</v>
      </c>
      <c r="M16" s="105" t="e">
        <f>K16/'Monitoreo de Actividades'!AU16</f>
        <v>#DIV/0!</v>
      </c>
      <c r="N16" s="105" t="e">
        <f t="shared" si="1"/>
        <v>#DIV/0!</v>
      </c>
      <c r="O16" s="2">
        <f>SUM('Monitoreo de Actividades'!AV16:BA16)</f>
        <v>0</v>
      </c>
      <c r="P16" s="111"/>
      <c r="Q16" s="119">
        <f>P16+'Monitoreo Act 5T'!Q16</f>
        <v>0</v>
      </c>
      <c r="R16" s="105" t="e">
        <f>P16/'Monitoreo de Actividades'!BA16</f>
        <v>#DIV/0!</v>
      </c>
      <c r="S16" s="105" t="e">
        <f t="shared" si="2"/>
        <v>#DIV/0!</v>
      </c>
      <c r="T16" s="104">
        <f>'Monitoreo de Actividades'!BB16</f>
        <v>0</v>
      </c>
      <c r="U16" s="42"/>
      <c r="V16" s="104">
        <f>'Monitoreo de Actividades'!BC16</f>
        <v>0</v>
      </c>
      <c r="W16" s="42"/>
      <c r="X16" s="104">
        <f>'Monitoreo de Actividades'!BD16</f>
        <v>0</v>
      </c>
      <c r="Y16" s="42"/>
    </row>
    <row r="17" spans="1:25" ht="30.75" customHeight="1">
      <c r="A17" s="2" t="str">
        <f>IF(SUM('Monitoreo de Actividades'!AL17:AN17)&gt;0,"Si","No")</f>
        <v>No</v>
      </c>
      <c r="B17" s="104" t="str">
        <f>'Monitoreo de Actividades'!A17</f>
        <v>Sin Actividad</v>
      </c>
      <c r="C17" s="2">
        <f>'Monitoreo de Actividades'!T17</f>
        <v>0</v>
      </c>
      <c r="D17" s="111"/>
      <c r="E17" s="119">
        <f>D17+'Monitoreo Act 5T'!E17</f>
        <v>0</v>
      </c>
      <c r="F17" s="105" t="e">
        <f>D17/SUM('Monitoreo de Actividades'!AL17:AN17)</f>
        <v>#DIV/0!</v>
      </c>
      <c r="G17" s="105" t="e">
        <f t="shared" si="0"/>
        <v>#DIV/0!</v>
      </c>
      <c r="H17" s="104"/>
      <c r="I17" s="42"/>
      <c r="J17" s="2">
        <f>SUM('Monitoreo de Actividades'!AP17:AU17)</f>
        <v>0</v>
      </c>
      <c r="K17" s="111"/>
      <c r="L17" s="119">
        <f>K17+'Monitoreo Act 5T'!L17</f>
        <v>0</v>
      </c>
      <c r="M17" s="105" t="e">
        <f>K17/'Monitoreo de Actividades'!AU17</f>
        <v>#DIV/0!</v>
      </c>
      <c r="N17" s="105" t="e">
        <f t="shared" si="1"/>
        <v>#DIV/0!</v>
      </c>
      <c r="O17" s="2">
        <f>SUM('Monitoreo de Actividades'!AV17:BA17)</f>
        <v>0</v>
      </c>
      <c r="P17" s="111"/>
      <c r="Q17" s="119">
        <f>P17+'Monitoreo Act 5T'!Q17</f>
        <v>0</v>
      </c>
      <c r="R17" s="105" t="e">
        <f>P17/'Monitoreo de Actividades'!BA17</f>
        <v>#DIV/0!</v>
      </c>
      <c r="S17" s="105" t="e">
        <f t="shared" si="2"/>
        <v>#DIV/0!</v>
      </c>
      <c r="T17" s="104">
        <f>'Monitoreo de Actividades'!BB17</f>
        <v>0</v>
      </c>
      <c r="U17" s="42"/>
      <c r="V17" s="104">
        <f>'Monitoreo de Actividades'!BC17</f>
        <v>0</v>
      </c>
      <c r="W17" s="42"/>
      <c r="X17" s="104">
        <f>'Monitoreo de Actividades'!BD17</f>
        <v>0</v>
      </c>
      <c r="Y17" s="42"/>
    </row>
    <row r="18" spans="1:25" ht="30.75" customHeight="1">
      <c r="A18" s="2" t="str">
        <f>IF(SUM('Monitoreo de Actividades'!AL18:AN18)&gt;0,"Si","No")</f>
        <v>No</v>
      </c>
      <c r="B18" s="104" t="str">
        <f>'Monitoreo de Actividades'!A18</f>
        <v>Sin Actividad</v>
      </c>
      <c r="C18" s="2">
        <f>'Monitoreo de Actividades'!T18</f>
        <v>0</v>
      </c>
      <c r="D18" s="111"/>
      <c r="E18" s="119">
        <f>D18+'Monitoreo Act 5T'!E18</f>
        <v>0</v>
      </c>
      <c r="F18" s="105" t="e">
        <f>D18/SUM('Monitoreo de Actividades'!AL18:AN18)</f>
        <v>#DIV/0!</v>
      </c>
      <c r="G18" s="105" t="e">
        <f t="shared" si="0"/>
        <v>#DIV/0!</v>
      </c>
      <c r="H18" s="104"/>
      <c r="I18" s="42"/>
      <c r="J18" s="2">
        <f>SUM('Monitoreo de Actividades'!AP18:AU18)</f>
        <v>0</v>
      </c>
      <c r="K18" s="111"/>
      <c r="L18" s="119">
        <f>K18+'Monitoreo Act 5T'!L18</f>
        <v>0</v>
      </c>
      <c r="M18" s="105" t="e">
        <f>K18/'Monitoreo de Actividades'!AU18</f>
        <v>#DIV/0!</v>
      </c>
      <c r="N18" s="105" t="e">
        <f t="shared" si="1"/>
        <v>#DIV/0!</v>
      </c>
      <c r="O18" s="2">
        <f>SUM('Monitoreo de Actividades'!AV18:BA18)</f>
        <v>0</v>
      </c>
      <c r="P18" s="111"/>
      <c r="Q18" s="119">
        <f>P18+'Monitoreo Act 5T'!Q18</f>
        <v>0</v>
      </c>
      <c r="R18" s="105" t="e">
        <f>P18/'Monitoreo de Actividades'!BA18</f>
        <v>#DIV/0!</v>
      </c>
      <c r="S18" s="105" t="e">
        <f t="shared" si="2"/>
        <v>#DIV/0!</v>
      </c>
      <c r="T18" s="104">
        <f>'Monitoreo de Actividades'!BB18</f>
        <v>0</v>
      </c>
      <c r="U18" s="42"/>
      <c r="V18" s="104">
        <f>'Monitoreo de Actividades'!BC18</f>
        <v>0</v>
      </c>
      <c r="W18" s="42"/>
      <c r="X18" s="104">
        <f>'Monitoreo de Actividades'!BD18</f>
        <v>0</v>
      </c>
      <c r="Y18" s="42"/>
    </row>
    <row r="19" spans="1:25" ht="30.75" customHeight="1">
      <c r="A19" s="2" t="str">
        <f>IF(SUM('Monitoreo de Actividades'!AL19:AN19)&gt;0,"Si","No")</f>
        <v>No</v>
      </c>
      <c r="B19" s="104" t="str">
        <f>'Monitoreo de Actividades'!A19</f>
        <v>Sin Actividad</v>
      </c>
      <c r="C19" s="2">
        <f>'Monitoreo de Actividades'!T19</f>
        <v>0</v>
      </c>
      <c r="D19" s="111"/>
      <c r="E19" s="119">
        <f>D19+'Monitoreo Act 5T'!E19</f>
        <v>0</v>
      </c>
      <c r="F19" s="105" t="e">
        <f>D19/SUM('Monitoreo de Actividades'!AL19:AN19)</f>
        <v>#DIV/0!</v>
      </c>
      <c r="G19" s="105" t="e">
        <f t="shared" si="0"/>
        <v>#DIV/0!</v>
      </c>
      <c r="H19" s="104"/>
      <c r="I19" s="42"/>
      <c r="J19" s="2">
        <f>SUM('Monitoreo de Actividades'!AP19:AU19)</f>
        <v>0</v>
      </c>
      <c r="K19" s="111"/>
      <c r="L19" s="119">
        <f>K19+'Monitoreo Act 5T'!L19</f>
        <v>0</v>
      </c>
      <c r="M19" s="105" t="e">
        <f>K19/'Monitoreo de Actividades'!AU19</f>
        <v>#DIV/0!</v>
      </c>
      <c r="N19" s="105" t="e">
        <f t="shared" si="1"/>
        <v>#DIV/0!</v>
      </c>
      <c r="O19" s="2">
        <f>SUM('Monitoreo de Actividades'!AV19:BA19)</f>
        <v>0</v>
      </c>
      <c r="P19" s="111"/>
      <c r="Q19" s="119">
        <f>P19+'Monitoreo Act 5T'!Q19</f>
        <v>0</v>
      </c>
      <c r="R19" s="105" t="e">
        <f>P19/'Monitoreo de Actividades'!BA19</f>
        <v>#DIV/0!</v>
      </c>
      <c r="S19" s="105" t="e">
        <f t="shared" si="2"/>
        <v>#DIV/0!</v>
      </c>
      <c r="T19" s="104">
        <f>'Monitoreo de Actividades'!BB19</f>
        <v>0</v>
      </c>
      <c r="U19" s="42"/>
      <c r="V19" s="104">
        <f>'Monitoreo de Actividades'!BC19</f>
        <v>0</v>
      </c>
      <c r="W19" s="42"/>
      <c r="X19" s="104">
        <f>'Monitoreo de Actividades'!BD19</f>
        <v>0</v>
      </c>
      <c r="Y19" s="42"/>
    </row>
    <row r="20" spans="1:25" ht="30.75" customHeight="1">
      <c r="A20" s="2" t="str">
        <f>IF(SUM('Monitoreo de Actividades'!AL20:AN20)&gt;0,"Si","No")</f>
        <v>No</v>
      </c>
      <c r="B20" s="104" t="str">
        <f>'Monitoreo de Actividades'!A20</f>
        <v>Sin Actividad</v>
      </c>
      <c r="C20" s="2">
        <f>'Monitoreo de Actividades'!T20</f>
        <v>0</v>
      </c>
      <c r="D20" s="111"/>
      <c r="E20" s="119">
        <f>D20+'Monitoreo Act 5T'!E20</f>
        <v>0</v>
      </c>
      <c r="F20" s="105" t="e">
        <f>D20/SUM('Monitoreo de Actividades'!AL20:AN20)</f>
        <v>#DIV/0!</v>
      </c>
      <c r="G20" s="105" t="e">
        <f t="shared" si="0"/>
        <v>#DIV/0!</v>
      </c>
      <c r="H20" s="104"/>
      <c r="I20" s="42"/>
      <c r="J20" s="2">
        <f>SUM('Monitoreo de Actividades'!AP20:AU20)</f>
        <v>0</v>
      </c>
      <c r="K20" s="111"/>
      <c r="L20" s="119">
        <f>K20+'Monitoreo Act 5T'!L20</f>
        <v>0</v>
      </c>
      <c r="M20" s="105" t="e">
        <f>K20/'Monitoreo de Actividades'!AU20</f>
        <v>#DIV/0!</v>
      </c>
      <c r="N20" s="105" t="e">
        <f t="shared" si="1"/>
        <v>#DIV/0!</v>
      </c>
      <c r="O20" s="2">
        <f>SUM('Monitoreo de Actividades'!AV20:BA20)</f>
        <v>0</v>
      </c>
      <c r="P20" s="111"/>
      <c r="Q20" s="119">
        <f>P20+'Monitoreo Act 5T'!Q20</f>
        <v>0</v>
      </c>
      <c r="R20" s="105" t="e">
        <f>P20/'Monitoreo de Actividades'!BA20</f>
        <v>#DIV/0!</v>
      </c>
      <c r="S20" s="105" t="e">
        <f t="shared" si="2"/>
        <v>#DIV/0!</v>
      </c>
      <c r="T20" s="104">
        <f>'Monitoreo de Actividades'!BB20</f>
        <v>0</v>
      </c>
      <c r="U20" s="42"/>
      <c r="V20" s="104">
        <f>'Monitoreo de Actividades'!BC20</f>
        <v>0</v>
      </c>
      <c r="W20" s="42"/>
      <c r="X20" s="104">
        <f>'Monitoreo de Actividades'!BD20</f>
        <v>0</v>
      </c>
      <c r="Y20" s="42"/>
    </row>
    <row r="21" spans="1:25" ht="30.75" customHeight="1">
      <c r="A21" s="2" t="str">
        <f>IF(SUM('Monitoreo de Actividades'!AL21:AN21)&gt;0,"Si","No")</f>
        <v>No</v>
      </c>
      <c r="B21" s="104" t="str">
        <f>'Monitoreo de Actividades'!A21</f>
        <v>Sin Actividad</v>
      </c>
      <c r="C21" s="2">
        <f>'Monitoreo de Actividades'!T21</f>
        <v>0</v>
      </c>
      <c r="D21" s="111"/>
      <c r="E21" s="119">
        <f>D21+'Monitoreo Act 5T'!E21</f>
        <v>0</v>
      </c>
      <c r="F21" s="105" t="e">
        <f>D21/SUM('Monitoreo de Actividades'!AL21:AN21)</f>
        <v>#DIV/0!</v>
      </c>
      <c r="G21" s="105" t="e">
        <f t="shared" si="0"/>
        <v>#DIV/0!</v>
      </c>
      <c r="H21" s="104"/>
      <c r="I21" s="42"/>
      <c r="J21" s="2">
        <f>SUM('Monitoreo de Actividades'!AP21:AU21)</f>
        <v>0</v>
      </c>
      <c r="K21" s="111"/>
      <c r="L21" s="119">
        <f>K21+'Monitoreo Act 5T'!L21</f>
        <v>0</v>
      </c>
      <c r="M21" s="105" t="e">
        <f>K21/'Monitoreo de Actividades'!AU21</f>
        <v>#DIV/0!</v>
      </c>
      <c r="N21" s="105" t="e">
        <f t="shared" si="1"/>
        <v>#DIV/0!</v>
      </c>
      <c r="O21" s="2">
        <f>SUM('Monitoreo de Actividades'!AV21:BA21)</f>
        <v>0</v>
      </c>
      <c r="P21" s="111"/>
      <c r="Q21" s="119">
        <f>P21+'Monitoreo Act 5T'!Q21</f>
        <v>0</v>
      </c>
      <c r="R21" s="105" t="e">
        <f>P21/'Monitoreo de Actividades'!BA21</f>
        <v>#DIV/0!</v>
      </c>
      <c r="S21" s="105" t="e">
        <f t="shared" si="2"/>
        <v>#DIV/0!</v>
      </c>
      <c r="T21" s="104">
        <f>'Monitoreo de Actividades'!BB21</f>
        <v>0</v>
      </c>
      <c r="U21" s="42"/>
      <c r="V21" s="104">
        <f>'Monitoreo de Actividades'!BC21</f>
        <v>0</v>
      </c>
      <c r="W21" s="42"/>
      <c r="X21" s="104">
        <f>'Monitoreo de Actividades'!BD21</f>
        <v>0</v>
      </c>
      <c r="Y21" s="42"/>
    </row>
    <row r="22" spans="1:25" ht="30.75" customHeight="1">
      <c r="A22" s="2" t="str">
        <f>IF(SUM('Monitoreo de Actividades'!AL22:AN22)&gt;0,"Si","No")</f>
        <v>No</v>
      </c>
      <c r="B22" s="104" t="str">
        <f>'Monitoreo de Actividades'!A22</f>
        <v>Sin Actividad</v>
      </c>
      <c r="C22" s="2">
        <f>'Monitoreo de Actividades'!T22</f>
        <v>0</v>
      </c>
      <c r="D22" s="111"/>
      <c r="E22" s="119">
        <f>D22+'Monitoreo Act 5T'!E22</f>
        <v>0</v>
      </c>
      <c r="F22" s="105" t="e">
        <f>D22/SUM('Monitoreo de Actividades'!AL22:AN22)</f>
        <v>#DIV/0!</v>
      </c>
      <c r="G22" s="105" t="e">
        <f t="shared" si="0"/>
        <v>#DIV/0!</v>
      </c>
      <c r="H22" s="104"/>
      <c r="I22" s="42"/>
      <c r="J22" s="2">
        <f>SUM('Monitoreo de Actividades'!AP22:AU22)</f>
        <v>0</v>
      </c>
      <c r="K22" s="111"/>
      <c r="L22" s="119">
        <f>K22+'Monitoreo Act 5T'!L22</f>
        <v>0</v>
      </c>
      <c r="M22" s="105" t="e">
        <f>K22/'Monitoreo de Actividades'!AU22</f>
        <v>#DIV/0!</v>
      </c>
      <c r="N22" s="105" t="e">
        <f t="shared" si="1"/>
        <v>#DIV/0!</v>
      </c>
      <c r="O22" s="2">
        <f>SUM('Monitoreo de Actividades'!AV22:BA22)</f>
        <v>0</v>
      </c>
      <c r="P22" s="111"/>
      <c r="Q22" s="119">
        <f>P22+'Monitoreo Act 5T'!Q22</f>
        <v>0</v>
      </c>
      <c r="R22" s="105" t="e">
        <f>P22/'Monitoreo de Actividades'!BA22</f>
        <v>#DIV/0!</v>
      </c>
      <c r="S22" s="105" t="e">
        <f t="shared" si="2"/>
        <v>#DIV/0!</v>
      </c>
      <c r="T22" s="104">
        <f>'Monitoreo de Actividades'!BB22</f>
        <v>0</v>
      </c>
      <c r="U22" s="42"/>
      <c r="V22" s="104">
        <f>'Monitoreo de Actividades'!BC22</f>
        <v>0</v>
      </c>
      <c r="W22" s="42"/>
      <c r="X22" s="104">
        <f>'Monitoreo de Actividades'!BD22</f>
        <v>0</v>
      </c>
      <c r="Y22" s="42"/>
    </row>
    <row r="23" spans="1:25" ht="30.75" customHeight="1">
      <c r="A23" s="2" t="str">
        <f>IF(SUM('Monitoreo de Actividades'!AL23:AN23)&gt;0,"Si","No")</f>
        <v>No</v>
      </c>
      <c r="B23" s="104" t="str">
        <f>'Monitoreo de Actividades'!A23</f>
        <v>Sin Actividad</v>
      </c>
      <c r="C23" s="2">
        <f>'Monitoreo de Actividades'!T23</f>
        <v>0</v>
      </c>
      <c r="D23" s="111"/>
      <c r="E23" s="119">
        <f>D23+'Monitoreo Act 5T'!E23</f>
        <v>0</v>
      </c>
      <c r="F23" s="105" t="e">
        <f>D23/SUM('Monitoreo de Actividades'!AL23:AN23)</f>
        <v>#DIV/0!</v>
      </c>
      <c r="G23" s="105" t="e">
        <f t="shared" si="0"/>
        <v>#DIV/0!</v>
      </c>
      <c r="H23" s="104"/>
      <c r="I23" s="42"/>
      <c r="J23" s="2">
        <f>SUM('Monitoreo de Actividades'!AP23:AU23)</f>
        <v>0</v>
      </c>
      <c r="K23" s="111"/>
      <c r="L23" s="119">
        <f>K23+'Monitoreo Act 5T'!L23</f>
        <v>0</v>
      </c>
      <c r="M23" s="105" t="e">
        <f>K23/'Monitoreo de Actividades'!AU23</f>
        <v>#DIV/0!</v>
      </c>
      <c r="N23" s="105" t="e">
        <f t="shared" si="1"/>
        <v>#DIV/0!</v>
      </c>
      <c r="O23" s="2">
        <f>SUM('Monitoreo de Actividades'!AV23:BA23)</f>
        <v>0</v>
      </c>
      <c r="P23" s="111"/>
      <c r="Q23" s="119">
        <f>P23+'Monitoreo Act 5T'!Q23</f>
        <v>0</v>
      </c>
      <c r="R23" s="105" t="e">
        <f>P23/'Monitoreo de Actividades'!BA23</f>
        <v>#DIV/0!</v>
      </c>
      <c r="S23" s="105" t="e">
        <f t="shared" si="2"/>
        <v>#DIV/0!</v>
      </c>
      <c r="T23" s="104">
        <f>'Monitoreo de Actividades'!BB23</f>
        <v>0</v>
      </c>
      <c r="U23" s="42"/>
      <c r="V23" s="104">
        <f>'Monitoreo de Actividades'!BC23</f>
        <v>0</v>
      </c>
      <c r="W23" s="42"/>
      <c r="X23" s="104">
        <f>'Monitoreo de Actividades'!BD23</f>
        <v>0</v>
      </c>
      <c r="Y23" s="42"/>
    </row>
    <row r="24" spans="1:25" ht="30.75" customHeight="1">
      <c r="A24" s="2" t="str">
        <f>IF(SUM('Monitoreo de Actividades'!AL24:AN24)&gt;0,"Si","No")</f>
        <v>No</v>
      </c>
      <c r="B24" s="104" t="str">
        <f>'Monitoreo de Actividades'!A24</f>
        <v>Sin Actividad</v>
      </c>
      <c r="C24" s="2">
        <f>'Monitoreo de Actividades'!T24</f>
        <v>0</v>
      </c>
      <c r="D24" s="111"/>
      <c r="E24" s="119">
        <f>D24+'Monitoreo Act 5T'!E24</f>
        <v>0</v>
      </c>
      <c r="F24" s="105" t="e">
        <f>D24/SUM('Monitoreo de Actividades'!AL24:AN24)</f>
        <v>#DIV/0!</v>
      </c>
      <c r="G24" s="105" t="e">
        <f t="shared" si="0"/>
        <v>#DIV/0!</v>
      </c>
      <c r="H24" s="104"/>
      <c r="I24" s="42"/>
      <c r="J24" s="2">
        <f>SUM('Monitoreo de Actividades'!AP24:AU24)</f>
        <v>0</v>
      </c>
      <c r="K24" s="111"/>
      <c r="L24" s="119">
        <f>K24+'Monitoreo Act 5T'!L24</f>
        <v>0</v>
      </c>
      <c r="M24" s="105" t="e">
        <f>K24/'Monitoreo de Actividades'!AU24</f>
        <v>#DIV/0!</v>
      </c>
      <c r="N24" s="105" t="e">
        <f t="shared" si="1"/>
        <v>#DIV/0!</v>
      </c>
      <c r="O24" s="2">
        <f>SUM('Monitoreo de Actividades'!AV24:BA24)</f>
        <v>0</v>
      </c>
      <c r="P24" s="111"/>
      <c r="Q24" s="119">
        <f>P24+'Monitoreo Act 5T'!Q24</f>
        <v>0</v>
      </c>
      <c r="R24" s="105" t="e">
        <f>P24/'Monitoreo de Actividades'!BA24</f>
        <v>#DIV/0!</v>
      </c>
      <c r="S24" s="105" t="e">
        <f t="shared" si="2"/>
        <v>#DIV/0!</v>
      </c>
      <c r="T24" s="104">
        <f>'Monitoreo de Actividades'!BB24</f>
        <v>0</v>
      </c>
      <c r="U24" s="42"/>
      <c r="V24" s="104">
        <f>'Monitoreo de Actividades'!BC24</f>
        <v>0</v>
      </c>
      <c r="W24" s="42"/>
      <c r="X24" s="104">
        <f>'Monitoreo de Actividades'!BD24</f>
        <v>0</v>
      </c>
      <c r="Y24" s="42"/>
    </row>
    <row r="25" spans="1:25" ht="30.75" customHeight="1">
      <c r="A25" s="2" t="str">
        <f>IF(SUM('Monitoreo de Actividades'!AL25:AN25)&gt;0,"Si","No")</f>
        <v>No</v>
      </c>
      <c r="B25" s="104" t="str">
        <f>'Monitoreo de Actividades'!A25</f>
        <v>Sin Actividad</v>
      </c>
      <c r="C25" s="2">
        <f>'Monitoreo de Actividades'!T25</f>
        <v>0</v>
      </c>
      <c r="D25" s="111"/>
      <c r="E25" s="119">
        <f>D25+'Monitoreo Act 5T'!E25</f>
        <v>0</v>
      </c>
      <c r="F25" s="105" t="e">
        <f>D25/SUM('Monitoreo de Actividades'!AL25:AN25)</f>
        <v>#DIV/0!</v>
      </c>
      <c r="G25" s="105" t="e">
        <f t="shared" si="0"/>
        <v>#DIV/0!</v>
      </c>
      <c r="H25" s="104"/>
      <c r="I25" s="42"/>
      <c r="J25" s="2">
        <f>SUM('Monitoreo de Actividades'!AP25:AU25)</f>
        <v>0</v>
      </c>
      <c r="K25" s="111"/>
      <c r="L25" s="119">
        <f>K25+'Monitoreo Act 5T'!L25</f>
        <v>0</v>
      </c>
      <c r="M25" s="105" t="e">
        <f>K25/'Monitoreo de Actividades'!AU25</f>
        <v>#DIV/0!</v>
      </c>
      <c r="N25" s="105" t="e">
        <f t="shared" si="1"/>
        <v>#DIV/0!</v>
      </c>
      <c r="O25" s="2">
        <f>SUM('Monitoreo de Actividades'!AV25:BA25)</f>
        <v>0</v>
      </c>
      <c r="P25" s="111"/>
      <c r="Q25" s="119">
        <f>P25+'Monitoreo Act 5T'!Q25</f>
        <v>0</v>
      </c>
      <c r="R25" s="105" t="e">
        <f>P25/'Monitoreo de Actividades'!BA25</f>
        <v>#DIV/0!</v>
      </c>
      <c r="S25" s="105" t="e">
        <f t="shared" si="2"/>
        <v>#DIV/0!</v>
      </c>
      <c r="T25" s="104">
        <f>'Monitoreo de Actividades'!BB25</f>
        <v>0</v>
      </c>
      <c r="U25" s="42"/>
      <c r="V25" s="104">
        <f>'Monitoreo de Actividades'!BC25</f>
        <v>0</v>
      </c>
      <c r="W25" s="42"/>
      <c r="X25" s="104">
        <f>'Monitoreo de Actividades'!BD25</f>
        <v>0</v>
      </c>
      <c r="Y25" s="42"/>
    </row>
    <row r="26" spans="1:25" ht="30.75" customHeight="1">
      <c r="A26" s="2" t="str">
        <f>IF(SUM('Monitoreo de Actividades'!AL26:AN26)&gt;0,"Si","No")</f>
        <v>No</v>
      </c>
      <c r="B26" s="104" t="str">
        <f>'Monitoreo de Actividades'!A26</f>
        <v>Sin Actividad</v>
      </c>
      <c r="C26" s="2">
        <f>'Monitoreo de Actividades'!T26</f>
        <v>0</v>
      </c>
      <c r="D26" s="111"/>
      <c r="E26" s="119">
        <f>D26+'Monitoreo Act 5T'!E26</f>
        <v>0</v>
      </c>
      <c r="F26" s="105" t="e">
        <f>D26/SUM('Monitoreo de Actividades'!AL26:AN26)</f>
        <v>#DIV/0!</v>
      </c>
      <c r="G26" s="105" t="e">
        <f t="shared" si="0"/>
        <v>#DIV/0!</v>
      </c>
      <c r="H26" s="104"/>
      <c r="I26" s="42"/>
      <c r="J26" s="2">
        <f>SUM('Monitoreo de Actividades'!AP26:AU26)</f>
        <v>0</v>
      </c>
      <c r="K26" s="111"/>
      <c r="L26" s="119">
        <f>K26+'Monitoreo Act 5T'!L26</f>
        <v>0</v>
      </c>
      <c r="M26" s="105" t="e">
        <f>K26/'Monitoreo de Actividades'!AU26</f>
        <v>#DIV/0!</v>
      </c>
      <c r="N26" s="105" t="e">
        <f t="shared" si="1"/>
        <v>#DIV/0!</v>
      </c>
      <c r="O26" s="2">
        <f>SUM('Monitoreo de Actividades'!AV26:BA26)</f>
        <v>0</v>
      </c>
      <c r="P26" s="111"/>
      <c r="Q26" s="119">
        <f>P26+'Monitoreo Act 5T'!Q26</f>
        <v>0</v>
      </c>
      <c r="R26" s="105" t="e">
        <f>P26/'Monitoreo de Actividades'!BA26</f>
        <v>#DIV/0!</v>
      </c>
      <c r="S26" s="105" t="e">
        <f t="shared" si="2"/>
        <v>#DIV/0!</v>
      </c>
      <c r="T26" s="104">
        <f>'Monitoreo de Actividades'!BB26</f>
        <v>0</v>
      </c>
      <c r="U26" s="42"/>
      <c r="V26" s="104">
        <f>'Monitoreo de Actividades'!BC26</f>
        <v>0</v>
      </c>
      <c r="W26" s="42"/>
      <c r="X26" s="104">
        <f>'Monitoreo de Actividades'!BD26</f>
        <v>0</v>
      </c>
      <c r="Y26" s="42"/>
    </row>
    <row r="27" spans="1:25" ht="30.75" customHeight="1">
      <c r="A27" s="2" t="str">
        <f>IF(SUM('Monitoreo de Actividades'!AL27:AN27)&gt;0,"Si","No")</f>
        <v>No</v>
      </c>
      <c r="B27" s="104" t="str">
        <f>'Monitoreo de Actividades'!A27</f>
        <v>Sin Actividad</v>
      </c>
      <c r="C27" s="2">
        <f>'Monitoreo de Actividades'!T27</f>
        <v>0</v>
      </c>
      <c r="D27" s="111"/>
      <c r="E27" s="119">
        <f>D27+'Monitoreo Act 5T'!E27</f>
        <v>0</v>
      </c>
      <c r="F27" s="105" t="e">
        <f>D27/SUM('Monitoreo de Actividades'!AL27:AN27)</f>
        <v>#DIV/0!</v>
      </c>
      <c r="G27" s="105" t="e">
        <f t="shared" si="0"/>
        <v>#DIV/0!</v>
      </c>
      <c r="H27" s="104"/>
      <c r="I27" s="42"/>
      <c r="J27" s="2">
        <f>SUM('Monitoreo de Actividades'!AP27:AU27)</f>
        <v>0</v>
      </c>
      <c r="K27" s="111"/>
      <c r="L27" s="119">
        <f>K27+'Monitoreo Act 5T'!L27</f>
        <v>0</v>
      </c>
      <c r="M27" s="105" t="e">
        <f>K27/'Monitoreo de Actividades'!AU27</f>
        <v>#DIV/0!</v>
      </c>
      <c r="N27" s="105" t="e">
        <f t="shared" si="1"/>
        <v>#DIV/0!</v>
      </c>
      <c r="O27" s="2">
        <f>SUM('Monitoreo de Actividades'!AV27:BA27)</f>
        <v>0</v>
      </c>
      <c r="P27" s="111"/>
      <c r="Q27" s="119">
        <f>P27+'Monitoreo Act 5T'!Q27</f>
        <v>0</v>
      </c>
      <c r="R27" s="105" t="e">
        <f>P27/'Monitoreo de Actividades'!BA27</f>
        <v>#DIV/0!</v>
      </c>
      <c r="S27" s="105" t="e">
        <f t="shared" si="2"/>
        <v>#DIV/0!</v>
      </c>
      <c r="T27" s="104">
        <f>'Monitoreo de Actividades'!BB27</f>
        <v>0</v>
      </c>
      <c r="U27" s="42"/>
      <c r="V27" s="104">
        <f>'Monitoreo de Actividades'!BC27</f>
        <v>0</v>
      </c>
      <c r="W27" s="42"/>
      <c r="X27" s="104">
        <f>'Monitoreo de Actividades'!BD27</f>
        <v>0</v>
      </c>
      <c r="Y27" s="42"/>
    </row>
    <row r="28" spans="1:25" ht="30.75" customHeight="1">
      <c r="A28" s="2" t="str">
        <f>IF(SUM('Monitoreo de Actividades'!AL28:AN28)&gt;0,"Si","No")</f>
        <v>No</v>
      </c>
      <c r="B28" s="104" t="str">
        <f>'Monitoreo de Actividades'!A28</f>
        <v>Sin Actividad</v>
      </c>
      <c r="C28" s="2">
        <f>'Monitoreo de Actividades'!T28</f>
        <v>0</v>
      </c>
      <c r="D28" s="111"/>
      <c r="E28" s="119">
        <f>D28+'Monitoreo Act 5T'!E28</f>
        <v>0</v>
      </c>
      <c r="F28" s="105" t="e">
        <f>D28/SUM('Monitoreo de Actividades'!AL28:AN28)</f>
        <v>#DIV/0!</v>
      </c>
      <c r="G28" s="105" t="e">
        <f t="shared" si="0"/>
        <v>#DIV/0!</v>
      </c>
      <c r="H28" s="104"/>
      <c r="I28" s="42"/>
      <c r="J28" s="2">
        <f>SUM('Monitoreo de Actividades'!AP28:AU28)</f>
        <v>0</v>
      </c>
      <c r="K28" s="111"/>
      <c r="L28" s="119">
        <f>K28+'Monitoreo Act 5T'!L28</f>
        <v>0</v>
      </c>
      <c r="M28" s="105" t="e">
        <f>K28/'Monitoreo de Actividades'!AU28</f>
        <v>#DIV/0!</v>
      </c>
      <c r="N28" s="105" t="e">
        <f t="shared" si="1"/>
        <v>#DIV/0!</v>
      </c>
      <c r="O28" s="2">
        <f>SUM('Monitoreo de Actividades'!AV28:BA28)</f>
        <v>0</v>
      </c>
      <c r="P28" s="111"/>
      <c r="Q28" s="119">
        <f>P28+'Monitoreo Act 5T'!Q28</f>
        <v>0</v>
      </c>
      <c r="R28" s="105" t="e">
        <f>P28/'Monitoreo de Actividades'!BA28</f>
        <v>#DIV/0!</v>
      </c>
      <c r="S28" s="105" t="e">
        <f t="shared" si="2"/>
        <v>#DIV/0!</v>
      </c>
      <c r="T28" s="104">
        <f>'Monitoreo de Actividades'!BB28</f>
        <v>0</v>
      </c>
      <c r="U28" s="42"/>
      <c r="V28" s="104">
        <f>'Monitoreo de Actividades'!BC28</f>
        <v>0</v>
      </c>
      <c r="W28" s="42"/>
      <c r="X28" s="104">
        <f>'Monitoreo de Actividades'!BD28</f>
        <v>0</v>
      </c>
      <c r="Y28" s="42"/>
    </row>
    <row r="29" spans="1:25" ht="30.75" customHeight="1">
      <c r="A29" s="2" t="str">
        <f>IF(SUM('Monitoreo de Actividades'!AL29:AN29)&gt;0,"Si","No")</f>
        <v>No</v>
      </c>
      <c r="B29" s="104" t="str">
        <f>'Monitoreo de Actividades'!A29</f>
        <v>Sin Actividad</v>
      </c>
      <c r="C29" s="2">
        <f>'Monitoreo de Actividades'!T29</f>
        <v>0</v>
      </c>
      <c r="D29" s="111"/>
      <c r="E29" s="119">
        <f>D29+'Monitoreo Act 5T'!E29</f>
        <v>0</v>
      </c>
      <c r="F29" s="105" t="e">
        <f>D29/SUM('Monitoreo de Actividades'!AL29:AN29)</f>
        <v>#DIV/0!</v>
      </c>
      <c r="G29" s="105" t="e">
        <f t="shared" si="0"/>
        <v>#DIV/0!</v>
      </c>
      <c r="H29" s="104"/>
      <c r="I29" s="42"/>
      <c r="J29" s="2">
        <f>SUM('Monitoreo de Actividades'!AP29:AU29)</f>
        <v>0</v>
      </c>
      <c r="K29" s="111"/>
      <c r="L29" s="119">
        <f>K29+'Monitoreo Act 5T'!L29</f>
        <v>0</v>
      </c>
      <c r="M29" s="105" t="e">
        <f>K29/'Monitoreo de Actividades'!AU29</f>
        <v>#DIV/0!</v>
      </c>
      <c r="N29" s="105" t="e">
        <f t="shared" si="1"/>
        <v>#DIV/0!</v>
      </c>
      <c r="O29" s="2">
        <f>SUM('Monitoreo de Actividades'!AV29:BA29)</f>
        <v>0</v>
      </c>
      <c r="P29" s="111"/>
      <c r="Q29" s="119">
        <f>P29+'Monitoreo Act 5T'!Q29</f>
        <v>0</v>
      </c>
      <c r="R29" s="105" t="e">
        <f>P29/'Monitoreo de Actividades'!BA29</f>
        <v>#DIV/0!</v>
      </c>
      <c r="S29" s="105" t="e">
        <f t="shared" si="2"/>
        <v>#DIV/0!</v>
      </c>
      <c r="T29" s="104">
        <f>'Monitoreo de Actividades'!BB29</f>
        <v>0</v>
      </c>
      <c r="U29" s="42"/>
      <c r="V29" s="104">
        <f>'Monitoreo de Actividades'!BC29</f>
        <v>0</v>
      </c>
      <c r="W29" s="42"/>
      <c r="X29" s="104">
        <f>'Monitoreo de Actividades'!BD29</f>
        <v>0</v>
      </c>
      <c r="Y29" s="42"/>
    </row>
    <row r="30" spans="1:25" ht="30.75" customHeight="1">
      <c r="A30" s="2" t="str">
        <f>IF(SUM('Monitoreo de Actividades'!AL30:AN30)&gt;0,"Si","No")</f>
        <v>No</v>
      </c>
      <c r="B30" s="104" t="str">
        <f>'Monitoreo de Actividades'!A30</f>
        <v>Sin Actividad</v>
      </c>
      <c r="C30" s="2">
        <f>'Monitoreo de Actividades'!T30</f>
        <v>0</v>
      </c>
      <c r="D30" s="111"/>
      <c r="E30" s="119">
        <f>D30+'Monitoreo Act 5T'!E30</f>
        <v>0</v>
      </c>
      <c r="F30" s="105" t="e">
        <f>D30/SUM('Monitoreo de Actividades'!AL30:AN30)</f>
        <v>#DIV/0!</v>
      </c>
      <c r="G30" s="105" t="e">
        <f t="shared" si="0"/>
        <v>#DIV/0!</v>
      </c>
      <c r="H30" s="104"/>
      <c r="I30" s="42"/>
      <c r="J30" s="2">
        <f>SUM('Monitoreo de Actividades'!AP30:AU30)</f>
        <v>0</v>
      </c>
      <c r="K30" s="111"/>
      <c r="L30" s="119">
        <f>K30+'Monitoreo Act 5T'!L30</f>
        <v>0</v>
      </c>
      <c r="M30" s="105" t="e">
        <f>K30/'Monitoreo de Actividades'!AU30</f>
        <v>#DIV/0!</v>
      </c>
      <c r="N30" s="105" t="e">
        <f t="shared" si="1"/>
        <v>#DIV/0!</v>
      </c>
      <c r="O30" s="2">
        <f>SUM('Monitoreo de Actividades'!AV30:BA30)</f>
        <v>0</v>
      </c>
      <c r="P30" s="111"/>
      <c r="Q30" s="119">
        <f>P30+'Monitoreo Act 5T'!Q30</f>
        <v>0</v>
      </c>
      <c r="R30" s="105" t="e">
        <f>P30/'Monitoreo de Actividades'!BA30</f>
        <v>#DIV/0!</v>
      </c>
      <c r="S30" s="105" t="e">
        <f t="shared" si="2"/>
        <v>#DIV/0!</v>
      </c>
      <c r="T30" s="104">
        <f>'Monitoreo de Actividades'!BB30</f>
        <v>0</v>
      </c>
      <c r="U30" s="42"/>
      <c r="V30" s="104">
        <f>'Monitoreo de Actividades'!BC30</f>
        <v>0</v>
      </c>
      <c r="W30" s="42"/>
      <c r="X30" s="104">
        <f>'Monitoreo de Actividades'!BD30</f>
        <v>0</v>
      </c>
      <c r="Y30" s="42"/>
    </row>
    <row r="31" spans="1:25" ht="30.75" customHeight="1">
      <c r="A31" s="2" t="str">
        <f>IF(SUM('Monitoreo de Actividades'!AL31:AN31)&gt;0,"Si","No")</f>
        <v>No</v>
      </c>
      <c r="B31" s="104" t="str">
        <f>'Monitoreo de Actividades'!A31</f>
        <v>Sin Actividad</v>
      </c>
      <c r="C31" s="2">
        <f>'Monitoreo de Actividades'!T31</f>
        <v>0</v>
      </c>
      <c r="D31" s="111"/>
      <c r="E31" s="119">
        <f>D31+'Monitoreo Act 5T'!E31</f>
        <v>0</v>
      </c>
      <c r="F31" s="105" t="e">
        <f>D31/SUM('Monitoreo de Actividades'!AL31:AN31)</f>
        <v>#DIV/0!</v>
      </c>
      <c r="G31" s="105" t="e">
        <f t="shared" si="0"/>
        <v>#DIV/0!</v>
      </c>
      <c r="H31" s="104"/>
      <c r="I31" s="42"/>
      <c r="J31" s="2">
        <f>SUM('Monitoreo de Actividades'!AP31:AU31)</f>
        <v>0</v>
      </c>
      <c r="K31" s="111"/>
      <c r="L31" s="119">
        <f>K31+'Monitoreo Act 5T'!L31</f>
        <v>0</v>
      </c>
      <c r="M31" s="105" t="e">
        <f>K31/'Monitoreo de Actividades'!AU31</f>
        <v>#DIV/0!</v>
      </c>
      <c r="N31" s="105" t="e">
        <f t="shared" si="1"/>
        <v>#DIV/0!</v>
      </c>
      <c r="O31" s="2">
        <f>SUM('Monitoreo de Actividades'!AV31:BA31)</f>
        <v>0</v>
      </c>
      <c r="P31" s="111"/>
      <c r="Q31" s="119">
        <f>P31+'Monitoreo Act 5T'!Q31</f>
        <v>0</v>
      </c>
      <c r="R31" s="105" t="e">
        <f>P31/'Monitoreo de Actividades'!BA31</f>
        <v>#DIV/0!</v>
      </c>
      <c r="S31" s="105" t="e">
        <f t="shared" si="2"/>
        <v>#DIV/0!</v>
      </c>
      <c r="T31" s="104">
        <f>'Monitoreo de Actividades'!BB31</f>
        <v>0</v>
      </c>
      <c r="U31" s="42"/>
      <c r="V31" s="104">
        <f>'Monitoreo de Actividades'!BC31</f>
        <v>0</v>
      </c>
      <c r="W31" s="42"/>
      <c r="X31" s="104">
        <f>'Monitoreo de Actividades'!BD31</f>
        <v>0</v>
      </c>
      <c r="Y31" s="42"/>
    </row>
    <row r="32" spans="1:25" ht="30.75" customHeight="1">
      <c r="A32" s="2" t="str">
        <f>IF(SUM('Monitoreo de Actividades'!AL32:AN32)&gt;0,"Si","No")</f>
        <v>No</v>
      </c>
      <c r="B32" s="104" t="str">
        <f>'Monitoreo de Actividades'!A32</f>
        <v>Sin Actividad</v>
      </c>
      <c r="C32" s="2">
        <f>'Monitoreo de Actividades'!T32</f>
        <v>0</v>
      </c>
      <c r="D32" s="111"/>
      <c r="E32" s="119">
        <f>D32+'Monitoreo Act 5T'!E32</f>
        <v>0</v>
      </c>
      <c r="F32" s="105" t="e">
        <f>D32/SUM('Monitoreo de Actividades'!AL32:AN32)</f>
        <v>#DIV/0!</v>
      </c>
      <c r="G32" s="105" t="e">
        <f t="shared" si="0"/>
        <v>#DIV/0!</v>
      </c>
      <c r="H32" s="104"/>
      <c r="I32" s="42"/>
      <c r="J32" s="2">
        <f>SUM('Monitoreo de Actividades'!AP32:AU32)</f>
        <v>0</v>
      </c>
      <c r="K32" s="111"/>
      <c r="L32" s="119">
        <f>K32+'Monitoreo Act 5T'!L32</f>
        <v>0</v>
      </c>
      <c r="M32" s="105" t="e">
        <f>K32/'Monitoreo de Actividades'!AU32</f>
        <v>#DIV/0!</v>
      </c>
      <c r="N32" s="105" t="e">
        <f t="shared" si="1"/>
        <v>#DIV/0!</v>
      </c>
      <c r="O32" s="2">
        <f>SUM('Monitoreo de Actividades'!AV32:BA32)</f>
        <v>0</v>
      </c>
      <c r="P32" s="111"/>
      <c r="Q32" s="119">
        <f>P32+'Monitoreo Act 5T'!Q32</f>
        <v>0</v>
      </c>
      <c r="R32" s="105" t="e">
        <f>P32/'Monitoreo de Actividades'!BA32</f>
        <v>#DIV/0!</v>
      </c>
      <c r="S32" s="105" t="e">
        <f t="shared" si="2"/>
        <v>#DIV/0!</v>
      </c>
      <c r="T32" s="104">
        <f>'Monitoreo de Actividades'!BB32</f>
        <v>0</v>
      </c>
      <c r="U32" s="42"/>
      <c r="V32" s="104">
        <f>'Monitoreo de Actividades'!BC32</f>
        <v>0</v>
      </c>
      <c r="W32" s="42"/>
      <c r="X32" s="104">
        <f>'Monitoreo de Actividades'!BD32</f>
        <v>0</v>
      </c>
      <c r="Y32" s="42"/>
    </row>
    <row r="33" spans="1:25" ht="30.75" customHeight="1">
      <c r="A33" s="2" t="str">
        <f>IF(SUM('Monitoreo de Actividades'!AL33:AN33)&gt;0,"Si","No")</f>
        <v>No</v>
      </c>
      <c r="B33" s="104" t="str">
        <f>'Monitoreo de Actividades'!A33</f>
        <v>Sin Actividad</v>
      </c>
      <c r="C33" s="2">
        <f>'Monitoreo de Actividades'!T33</f>
        <v>0</v>
      </c>
      <c r="D33" s="111"/>
      <c r="E33" s="119">
        <f>D33+'Monitoreo Act 5T'!E33</f>
        <v>0</v>
      </c>
      <c r="F33" s="105" t="e">
        <f>D33/SUM('Monitoreo de Actividades'!AL33:AN33)</f>
        <v>#DIV/0!</v>
      </c>
      <c r="G33" s="105" t="e">
        <f t="shared" si="0"/>
        <v>#DIV/0!</v>
      </c>
      <c r="H33" s="104"/>
      <c r="I33" s="42"/>
      <c r="J33" s="2">
        <f>SUM('Monitoreo de Actividades'!AP33:AU33)</f>
        <v>0</v>
      </c>
      <c r="K33" s="111"/>
      <c r="L33" s="119">
        <f>K33+'Monitoreo Act 5T'!L33</f>
        <v>0</v>
      </c>
      <c r="M33" s="105" t="e">
        <f>K33/'Monitoreo de Actividades'!AU33</f>
        <v>#DIV/0!</v>
      </c>
      <c r="N33" s="105" t="e">
        <f t="shared" si="1"/>
        <v>#DIV/0!</v>
      </c>
      <c r="O33" s="2">
        <f>SUM('Monitoreo de Actividades'!AV33:BA33)</f>
        <v>0</v>
      </c>
      <c r="P33" s="111"/>
      <c r="Q33" s="119">
        <f>P33+'Monitoreo Act 5T'!Q33</f>
        <v>0</v>
      </c>
      <c r="R33" s="105" t="e">
        <f>P33/'Monitoreo de Actividades'!BA33</f>
        <v>#DIV/0!</v>
      </c>
      <c r="S33" s="105" t="e">
        <f t="shared" si="2"/>
        <v>#DIV/0!</v>
      </c>
      <c r="T33" s="104">
        <f>'Monitoreo de Actividades'!BB33</f>
        <v>0</v>
      </c>
      <c r="U33" s="42"/>
      <c r="V33" s="104">
        <f>'Monitoreo de Actividades'!BC33</f>
        <v>0</v>
      </c>
      <c r="W33" s="42"/>
      <c r="X33" s="104">
        <f>'Monitoreo de Actividades'!BD33</f>
        <v>0</v>
      </c>
      <c r="Y33" s="42"/>
    </row>
    <row r="34" spans="1:25" ht="30.75" customHeight="1">
      <c r="A34" s="2" t="str">
        <f>IF(SUM('Monitoreo de Actividades'!AL34:AN34)&gt;0,"Si","No")</f>
        <v>No</v>
      </c>
      <c r="B34" s="104" t="str">
        <f>'Monitoreo de Actividades'!A34</f>
        <v>Sin Actividad</v>
      </c>
      <c r="C34" s="2">
        <f>'Monitoreo de Actividades'!T34</f>
        <v>0</v>
      </c>
      <c r="D34" s="111"/>
      <c r="E34" s="119">
        <f>D34+'Monitoreo Act 5T'!E34</f>
        <v>0</v>
      </c>
      <c r="F34" s="105" t="e">
        <f>D34/SUM('Monitoreo de Actividades'!AL34:AN34)</f>
        <v>#DIV/0!</v>
      </c>
      <c r="G34" s="105" t="e">
        <f t="shared" si="0"/>
        <v>#DIV/0!</v>
      </c>
      <c r="H34" s="104"/>
      <c r="I34" s="42"/>
      <c r="J34" s="2">
        <f>SUM('Monitoreo de Actividades'!AP34:AU34)</f>
        <v>0</v>
      </c>
      <c r="K34" s="111"/>
      <c r="L34" s="119">
        <f>K34+'Monitoreo Act 5T'!L34</f>
        <v>0</v>
      </c>
      <c r="M34" s="105" t="e">
        <f>K34/'Monitoreo de Actividades'!AU34</f>
        <v>#DIV/0!</v>
      </c>
      <c r="N34" s="105" t="e">
        <f t="shared" si="1"/>
        <v>#DIV/0!</v>
      </c>
      <c r="O34" s="2">
        <f>SUM('Monitoreo de Actividades'!AV34:BA34)</f>
        <v>0</v>
      </c>
      <c r="P34" s="111"/>
      <c r="Q34" s="119">
        <f>P34+'Monitoreo Act 5T'!Q34</f>
        <v>0</v>
      </c>
      <c r="R34" s="105" t="e">
        <f>P34/'Monitoreo de Actividades'!BA34</f>
        <v>#DIV/0!</v>
      </c>
      <c r="S34" s="105" t="e">
        <f t="shared" si="2"/>
        <v>#DIV/0!</v>
      </c>
      <c r="T34" s="104">
        <f>'Monitoreo de Actividades'!BB34</f>
        <v>0</v>
      </c>
      <c r="U34" s="42"/>
      <c r="V34" s="104">
        <f>'Monitoreo de Actividades'!BC34</f>
        <v>0</v>
      </c>
      <c r="W34" s="42"/>
      <c r="X34" s="104">
        <f>'Monitoreo de Actividades'!BD34</f>
        <v>0</v>
      </c>
      <c r="Y34" s="42"/>
    </row>
    <row r="35" spans="1:25" ht="30.75" customHeight="1">
      <c r="A35" s="2" t="str">
        <f>IF(SUM('Monitoreo de Actividades'!AL35:AN35)&gt;0,"Si","No")</f>
        <v>No</v>
      </c>
      <c r="B35" s="104" t="str">
        <f>'Monitoreo de Actividades'!A35</f>
        <v>Sin Actividad</v>
      </c>
      <c r="C35" s="2">
        <f>'Monitoreo de Actividades'!T35</f>
        <v>0</v>
      </c>
      <c r="D35" s="111"/>
      <c r="E35" s="119">
        <f>D35+'Monitoreo Act 5T'!E35</f>
        <v>0</v>
      </c>
      <c r="F35" s="105" t="e">
        <f>D35/SUM('Monitoreo de Actividades'!AL35:AN35)</f>
        <v>#DIV/0!</v>
      </c>
      <c r="G35" s="105" t="e">
        <f t="shared" si="0"/>
        <v>#DIV/0!</v>
      </c>
      <c r="H35" s="104"/>
      <c r="I35" s="42"/>
      <c r="J35" s="2">
        <f>SUM('Monitoreo de Actividades'!AP35:AU35)</f>
        <v>0</v>
      </c>
      <c r="K35" s="111"/>
      <c r="L35" s="119">
        <f>K35+'Monitoreo Act 5T'!L35</f>
        <v>0</v>
      </c>
      <c r="M35" s="105" t="e">
        <f>K35/'Monitoreo de Actividades'!AU35</f>
        <v>#DIV/0!</v>
      </c>
      <c r="N35" s="105" t="e">
        <f t="shared" si="1"/>
        <v>#DIV/0!</v>
      </c>
      <c r="O35" s="2">
        <f>SUM('Monitoreo de Actividades'!AV35:BA35)</f>
        <v>0</v>
      </c>
      <c r="P35" s="111"/>
      <c r="Q35" s="119">
        <f>P35+'Monitoreo Act 5T'!Q35</f>
        <v>0</v>
      </c>
      <c r="R35" s="105" t="e">
        <f>P35/'Monitoreo de Actividades'!BA35</f>
        <v>#DIV/0!</v>
      </c>
      <c r="S35" s="105" t="e">
        <f t="shared" si="2"/>
        <v>#DIV/0!</v>
      </c>
      <c r="T35" s="104">
        <f>'Monitoreo de Actividades'!BB35</f>
        <v>0</v>
      </c>
      <c r="U35" s="42"/>
      <c r="V35" s="104">
        <f>'Monitoreo de Actividades'!BC35</f>
        <v>0</v>
      </c>
      <c r="W35" s="42"/>
      <c r="X35" s="104">
        <f>'Monitoreo de Actividades'!BD35</f>
        <v>0</v>
      </c>
      <c r="Y35" s="42"/>
    </row>
    <row r="36" spans="1:25" ht="30.75" customHeight="1">
      <c r="A36" s="2" t="str">
        <f>IF(SUM('Monitoreo de Actividades'!AL36:AN36)&gt;0,"Si","No")</f>
        <v>No</v>
      </c>
      <c r="B36" s="104" t="str">
        <f>'Monitoreo de Actividades'!A36</f>
        <v>Sin Actividad</v>
      </c>
      <c r="C36" s="2">
        <f>'Monitoreo de Actividades'!T36</f>
        <v>0</v>
      </c>
      <c r="D36" s="111"/>
      <c r="E36" s="119">
        <f>D36+'Monitoreo Act 5T'!E36</f>
        <v>0</v>
      </c>
      <c r="F36" s="105" t="e">
        <f>D36/SUM('Monitoreo de Actividades'!AL36:AN36)</f>
        <v>#DIV/0!</v>
      </c>
      <c r="G36" s="105" t="e">
        <f t="shared" si="0"/>
        <v>#DIV/0!</v>
      </c>
      <c r="H36" s="104"/>
      <c r="I36" s="42"/>
      <c r="J36" s="2">
        <f>SUM('Monitoreo de Actividades'!AP36:AU36)</f>
        <v>0</v>
      </c>
      <c r="K36" s="111"/>
      <c r="L36" s="119">
        <f>K36+'Monitoreo Act 5T'!L36</f>
        <v>0</v>
      </c>
      <c r="M36" s="105" t="e">
        <f>K36/'Monitoreo de Actividades'!AU36</f>
        <v>#DIV/0!</v>
      </c>
      <c r="N36" s="105" t="e">
        <f t="shared" si="1"/>
        <v>#DIV/0!</v>
      </c>
      <c r="O36" s="2">
        <f>SUM('Monitoreo de Actividades'!AV36:BA36)</f>
        <v>0</v>
      </c>
      <c r="P36" s="111"/>
      <c r="Q36" s="119">
        <f>P36+'Monitoreo Act 5T'!Q36</f>
        <v>0</v>
      </c>
      <c r="R36" s="105" t="e">
        <f>P36/'Monitoreo de Actividades'!BA36</f>
        <v>#DIV/0!</v>
      </c>
      <c r="S36" s="105" t="e">
        <f t="shared" si="2"/>
        <v>#DIV/0!</v>
      </c>
      <c r="T36" s="104">
        <f>'Monitoreo de Actividades'!BB36</f>
        <v>0</v>
      </c>
      <c r="U36" s="42"/>
      <c r="V36" s="104">
        <f>'Monitoreo de Actividades'!BC36</f>
        <v>0</v>
      </c>
      <c r="W36" s="42"/>
      <c r="X36" s="104">
        <f>'Monitoreo de Actividades'!BD36</f>
        <v>0</v>
      </c>
      <c r="Y36" s="42"/>
    </row>
    <row r="37" spans="1:25" ht="30.75" customHeight="1">
      <c r="A37" s="2" t="str">
        <f>IF(SUM('Monitoreo de Actividades'!AL37:AN37)&gt;0,"Si","No")</f>
        <v>No</v>
      </c>
      <c r="B37" s="104" t="str">
        <f>'Monitoreo de Actividades'!A37</f>
        <v>Sin Actividad</v>
      </c>
      <c r="C37" s="2">
        <f>'Monitoreo de Actividades'!T37</f>
        <v>0</v>
      </c>
      <c r="D37" s="111"/>
      <c r="E37" s="119">
        <f>D37+'Monitoreo Act 5T'!E37</f>
        <v>0</v>
      </c>
      <c r="F37" s="105" t="e">
        <f>D37/SUM('Monitoreo de Actividades'!AL37:AN37)</f>
        <v>#DIV/0!</v>
      </c>
      <c r="G37" s="105" t="e">
        <f t="shared" si="0"/>
        <v>#DIV/0!</v>
      </c>
      <c r="H37" s="104"/>
      <c r="I37" s="42"/>
      <c r="J37" s="2">
        <f>SUM('Monitoreo de Actividades'!AP37:AU37)</f>
        <v>0</v>
      </c>
      <c r="K37" s="111"/>
      <c r="L37" s="119">
        <f>K37+'Monitoreo Act 5T'!L37</f>
        <v>0</v>
      </c>
      <c r="M37" s="105" t="e">
        <f>K37/'Monitoreo de Actividades'!AU37</f>
        <v>#DIV/0!</v>
      </c>
      <c r="N37" s="105" t="e">
        <f t="shared" si="1"/>
        <v>#DIV/0!</v>
      </c>
      <c r="O37" s="2">
        <f>SUM('Monitoreo de Actividades'!AV37:BA37)</f>
        <v>0</v>
      </c>
      <c r="P37" s="111"/>
      <c r="Q37" s="119">
        <f>P37+'Monitoreo Act 5T'!Q37</f>
        <v>0</v>
      </c>
      <c r="R37" s="105" t="e">
        <f>P37/'Monitoreo de Actividades'!BA37</f>
        <v>#DIV/0!</v>
      </c>
      <c r="S37" s="105" t="e">
        <f t="shared" si="2"/>
        <v>#DIV/0!</v>
      </c>
      <c r="T37" s="104">
        <f>'Monitoreo de Actividades'!BB37</f>
        <v>0</v>
      </c>
      <c r="U37" s="42"/>
      <c r="V37" s="104">
        <f>'Monitoreo de Actividades'!BC37</f>
        <v>0</v>
      </c>
      <c r="W37" s="42"/>
      <c r="X37" s="104">
        <f>'Monitoreo de Actividades'!BD37</f>
        <v>0</v>
      </c>
      <c r="Y37" s="42"/>
    </row>
    <row r="38" spans="1:25" ht="30.75" customHeight="1">
      <c r="A38" s="2" t="str">
        <f>IF(SUM('Monitoreo de Actividades'!AL38:AN38)&gt;0,"Si","No")</f>
        <v>No</v>
      </c>
      <c r="B38" s="104" t="str">
        <f>'Monitoreo de Actividades'!A38</f>
        <v>Sin Actividad</v>
      </c>
      <c r="C38" s="2">
        <f>'Monitoreo de Actividades'!T38</f>
        <v>0</v>
      </c>
      <c r="D38" s="111"/>
      <c r="E38" s="119">
        <f>D38+'Monitoreo Act 5T'!E38</f>
        <v>0</v>
      </c>
      <c r="F38" s="105" t="e">
        <f>D38/SUM('Monitoreo de Actividades'!AL38:AN38)</f>
        <v>#DIV/0!</v>
      </c>
      <c r="G38" s="105" t="e">
        <f t="shared" si="0"/>
        <v>#DIV/0!</v>
      </c>
      <c r="H38" s="104"/>
      <c r="I38" s="42"/>
      <c r="J38" s="2">
        <f>SUM('Monitoreo de Actividades'!AP38:AU38)</f>
        <v>0</v>
      </c>
      <c r="K38" s="111"/>
      <c r="L38" s="119">
        <f>K38+'Monitoreo Act 5T'!L38</f>
        <v>0</v>
      </c>
      <c r="M38" s="105" t="e">
        <f>K38/'Monitoreo de Actividades'!AU38</f>
        <v>#DIV/0!</v>
      </c>
      <c r="N38" s="105" t="e">
        <f t="shared" si="1"/>
        <v>#DIV/0!</v>
      </c>
      <c r="O38" s="2">
        <f>SUM('Monitoreo de Actividades'!AV38:BA38)</f>
        <v>0</v>
      </c>
      <c r="P38" s="111"/>
      <c r="Q38" s="119">
        <f>P38+'Monitoreo Act 5T'!Q38</f>
        <v>0</v>
      </c>
      <c r="R38" s="105" t="e">
        <f>P38/'Monitoreo de Actividades'!BA38</f>
        <v>#DIV/0!</v>
      </c>
      <c r="S38" s="105" t="e">
        <f t="shared" si="2"/>
        <v>#DIV/0!</v>
      </c>
      <c r="T38" s="104">
        <f>'Monitoreo de Actividades'!BB38</f>
        <v>0</v>
      </c>
      <c r="U38" s="42"/>
      <c r="V38" s="104">
        <f>'Monitoreo de Actividades'!BC38</f>
        <v>0</v>
      </c>
      <c r="W38" s="42"/>
      <c r="X38" s="104">
        <f>'Monitoreo de Actividades'!BD38</f>
        <v>0</v>
      </c>
      <c r="Y38" s="42"/>
    </row>
  </sheetData>
  <sheetProtection algorithmName="SHA-512" hashValue="J9C00cSXEU767173na7bcUTrZuEU6eujj/ZYtxUVKm+ZwA/YufLJM+GLcJTcD37wGfosnQ38nYO4jk0UOn24NA==" saltValue="ur/Gut83M/uAM2TPbg+0PA==" spinCount="100000" sheet="1" objects="1" scenarios="1"/>
  <mergeCells count="15">
    <mergeCell ref="T1:U2"/>
    <mergeCell ref="V1:W2"/>
    <mergeCell ref="X1:Y2"/>
    <mergeCell ref="C2:E2"/>
    <mergeCell ref="F2:G2"/>
    <mergeCell ref="J2:L2"/>
    <mergeCell ref="M2:N2"/>
    <mergeCell ref="O2:Q2"/>
    <mergeCell ref="R2:S2"/>
    <mergeCell ref="O1:S1"/>
    <mergeCell ref="A1:A3"/>
    <mergeCell ref="B1:B3"/>
    <mergeCell ref="C1:G1"/>
    <mergeCell ref="H1:I2"/>
    <mergeCell ref="J1: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opLeftCell="A37" zoomScale="90" zoomScaleNormal="90" zoomScalePageLayoutView="90" workbookViewId="0">
      <selection activeCell="J11" sqref="J11"/>
    </sheetView>
  </sheetViews>
  <sheetFormatPr baseColWidth="10" defaultColWidth="11.5" defaultRowHeight="14" x14ac:dyDescent="0"/>
  <cols>
    <col min="1" max="1" width="3.6640625" customWidth="1"/>
    <col min="2" max="2" width="40.1640625" customWidth="1"/>
    <col min="3" max="3" width="23.1640625" customWidth="1"/>
    <col min="4" max="4" width="19.5" bestFit="1" customWidth="1"/>
    <col min="5" max="5" width="36.33203125" customWidth="1"/>
    <col min="6" max="6" width="70.5" customWidth="1"/>
  </cols>
  <sheetData>
    <row r="1" spans="1:6">
      <c r="A1" s="141" t="s">
        <v>0</v>
      </c>
      <c r="B1" s="141"/>
      <c r="C1" s="141"/>
      <c r="D1" s="141"/>
      <c r="E1" s="141"/>
      <c r="F1" s="141"/>
    </row>
    <row r="2" spans="1:6" ht="30" customHeight="1">
      <c r="A2" s="155">
        <f>'Antededentes Institucionales'!A2</f>
        <v>0</v>
      </c>
      <c r="B2" s="155"/>
      <c r="C2" s="155"/>
      <c r="D2" s="155"/>
      <c r="E2" s="155"/>
      <c r="F2" s="155"/>
    </row>
    <row r="4" spans="1:6">
      <c r="C4" s="102" t="s">
        <v>190</v>
      </c>
      <c r="D4" s="102" t="s">
        <v>180</v>
      </c>
    </row>
    <row r="5" spans="1:6" s="3" customFormat="1" ht="30" customHeight="1">
      <c r="A5" s="144" t="s">
        <v>191</v>
      </c>
      <c r="B5" s="144"/>
      <c r="C5" s="126"/>
      <c r="D5" s="123" t="e">
        <f>C5/C7</f>
        <v>#DIV/0!</v>
      </c>
    </row>
    <row r="6" spans="1:6" s="3" customFormat="1" ht="30" customHeight="1">
      <c r="A6" s="144" t="s">
        <v>192</v>
      </c>
      <c r="B6" s="144"/>
      <c r="C6" s="126"/>
      <c r="D6" s="123" t="e">
        <f>C6/C7</f>
        <v>#DIV/0!</v>
      </c>
    </row>
    <row r="7" spans="1:6">
      <c r="A7" s="154" t="s">
        <v>193</v>
      </c>
      <c r="B7" s="154"/>
      <c r="C7" s="124">
        <f>C5+C6</f>
        <v>0</v>
      </c>
      <c r="D7" s="125" t="e">
        <f>D5+D6</f>
        <v>#DIV/0!</v>
      </c>
      <c r="E7" s="156" t="e">
        <f>IF(SUM(D11:D15)&lt;=D7,"OK","Montos Individuales Superan el Ejercicio Anual")</f>
        <v>#DIV/0!</v>
      </c>
      <c r="F7" s="156"/>
    </row>
    <row r="9" spans="1:6">
      <c r="A9" s="141" t="s">
        <v>194</v>
      </c>
      <c r="B9" s="141"/>
      <c r="C9" s="141"/>
      <c r="D9" s="141"/>
      <c r="E9" s="141"/>
      <c r="F9" s="141"/>
    </row>
    <row r="10" spans="1:6">
      <c r="A10" s="151" t="s">
        <v>187</v>
      </c>
      <c r="B10" s="152"/>
      <c r="C10" s="120" t="s">
        <v>190</v>
      </c>
      <c r="D10" s="120" t="s">
        <v>180</v>
      </c>
      <c r="E10" s="120" t="s">
        <v>6</v>
      </c>
      <c r="F10" s="120" t="s">
        <v>5</v>
      </c>
    </row>
    <row r="11" spans="1:6" ht="35" customHeight="1">
      <c r="A11" s="51" t="s">
        <v>182</v>
      </c>
      <c r="B11" s="131"/>
      <c r="C11" s="127"/>
      <c r="D11" s="128" t="e">
        <f>C11/$C$7</f>
        <v>#DIV/0!</v>
      </c>
      <c r="E11" s="131"/>
      <c r="F11" s="132"/>
    </row>
    <row r="12" spans="1:6" ht="35" customHeight="1">
      <c r="A12" s="51" t="s">
        <v>183</v>
      </c>
      <c r="B12" s="131"/>
      <c r="C12" s="127"/>
      <c r="D12" s="128" t="e">
        <f t="shared" ref="D12:D15" si="0">C12/$C$7</f>
        <v>#DIV/0!</v>
      </c>
      <c r="E12" s="131"/>
      <c r="F12" s="132"/>
    </row>
    <row r="13" spans="1:6" ht="35" customHeight="1">
      <c r="A13" s="51" t="s">
        <v>184</v>
      </c>
      <c r="B13" s="131"/>
      <c r="C13" s="127"/>
      <c r="D13" s="128" t="e">
        <f t="shared" si="0"/>
        <v>#DIV/0!</v>
      </c>
      <c r="E13" s="131"/>
      <c r="F13" s="132"/>
    </row>
    <row r="14" spans="1:6" ht="35" customHeight="1">
      <c r="A14" s="51" t="s">
        <v>185</v>
      </c>
      <c r="B14" s="131"/>
      <c r="C14" s="127"/>
      <c r="D14" s="128" t="e">
        <f t="shared" si="0"/>
        <v>#DIV/0!</v>
      </c>
      <c r="E14" s="131"/>
      <c r="F14" s="132"/>
    </row>
    <row r="15" spans="1:6" ht="35" customHeight="1">
      <c r="A15" s="51" t="s">
        <v>186</v>
      </c>
      <c r="B15" s="131"/>
      <c r="C15" s="127"/>
      <c r="D15" s="128" t="e">
        <f t="shared" si="0"/>
        <v>#DIV/0!</v>
      </c>
      <c r="E15" s="131"/>
      <c r="F15" s="132"/>
    </row>
    <row r="17" spans="1:6">
      <c r="A17" s="142" t="s">
        <v>202</v>
      </c>
      <c r="B17" s="142"/>
      <c r="C17" s="102" t="s">
        <v>190</v>
      </c>
      <c r="D17" s="102" t="s">
        <v>180</v>
      </c>
    </row>
    <row r="18" spans="1:6" ht="30" customHeight="1">
      <c r="A18" s="144" t="s">
        <v>188</v>
      </c>
      <c r="B18" s="144"/>
      <c r="C18" s="126"/>
      <c r="D18" s="123" t="e">
        <f>C18/C20</f>
        <v>#DIV/0!</v>
      </c>
      <c r="E18" s="3"/>
      <c r="F18" s="3"/>
    </row>
    <row r="19" spans="1:6" ht="30" customHeight="1">
      <c r="A19" s="144" t="s">
        <v>189</v>
      </c>
      <c r="B19" s="144"/>
      <c r="C19" s="126"/>
      <c r="D19" s="123" t="e">
        <f>C19/C20</f>
        <v>#DIV/0!</v>
      </c>
      <c r="E19" s="3"/>
      <c r="F19" s="3"/>
    </row>
    <row r="20" spans="1:6">
      <c r="A20" s="153" t="s">
        <v>179</v>
      </c>
      <c r="B20" s="153"/>
      <c r="C20" s="124">
        <f>C18+C19</f>
        <v>0</v>
      </c>
      <c r="D20" s="125" t="e">
        <f>D18+D19</f>
        <v>#DIV/0!</v>
      </c>
      <c r="E20" s="156" t="e">
        <f>IF(SUM(D24:D28)&lt;=D20,"OK","Montos Individuales Superan el Ejercicio Anual")</f>
        <v>#DIV/0!</v>
      </c>
      <c r="F20" s="156"/>
    </row>
    <row r="21" spans="1:6">
      <c r="B21" s="1"/>
    </row>
    <row r="22" spans="1:6">
      <c r="A22" s="142" t="s">
        <v>181</v>
      </c>
      <c r="B22" s="142"/>
      <c r="C22" s="142"/>
      <c r="D22" s="142"/>
      <c r="E22" s="142"/>
      <c r="F22" s="142"/>
    </row>
    <row r="23" spans="1:6">
      <c r="A23" s="151" t="s">
        <v>187</v>
      </c>
      <c r="B23" s="152"/>
      <c r="C23" s="120" t="s">
        <v>190</v>
      </c>
      <c r="D23" s="120" t="s">
        <v>180</v>
      </c>
      <c r="E23" s="120" t="s">
        <v>6</v>
      </c>
      <c r="F23" s="120" t="s">
        <v>5</v>
      </c>
    </row>
    <row r="24" spans="1:6" ht="35" customHeight="1">
      <c r="A24" s="51" t="s">
        <v>182</v>
      </c>
      <c r="B24" s="131"/>
      <c r="C24" s="127"/>
      <c r="D24" s="128" t="e">
        <f>C24/$C$20</f>
        <v>#DIV/0!</v>
      </c>
      <c r="E24" s="131"/>
      <c r="F24" s="132"/>
    </row>
    <row r="25" spans="1:6" ht="35" customHeight="1">
      <c r="A25" s="51" t="s">
        <v>183</v>
      </c>
      <c r="B25" s="131"/>
      <c r="C25" s="127"/>
      <c r="D25" s="128" t="e">
        <f t="shared" ref="D25:D28" si="1">C25/$C$20</f>
        <v>#DIV/0!</v>
      </c>
      <c r="E25" s="131"/>
      <c r="F25" s="132"/>
    </row>
    <row r="26" spans="1:6" ht="35" customHeight="1">
      <c r="A26" s="51" t="s">
        <v>184</v>
      </c>
      <c r="B26" s="131"/>
      <c r="C26" s="127"/>
      <c r="D26" s="128" t="e">
        <f t="shared" si="1"/>
        <v>#DIV/0!</v>
      </c>
      <c r="E26" s="131"/>
      <c r="F26" s="132"/>
    </row>
    <row r="27" spans="1:6" ht="35" customHeight="1">
      <c r="A27" s="51" t="s">
        <v>185</v>
      </c>
      <c r="B27" s="131"/>
      <c r="C27" s="127"/>
      <c r="D27" s="128" t="e">
        <f t="shared" si="1"/>
        <v>#DIV/0!</v>
      </c>
      <c r="E27" s="131"/>
      <c r="F27" s="132"/>
    </row>
    <row r="28" spans="1:6" ht="35" customHeight="1">
      <c r="A28" s="51" t="s">
        <v>186</v>
      </c>
      <c r="B28" s="131"/>
      <c r="C28" s="127"/>
      <c r="D28" s="128" t="e">
        <f t="shared" si="1"/>
        <v>#DIV/0!</v>
      </c>
      <c r="E28" s="131"/>
      <c r="F28" s="132"/>
    </row>
    <row r="30" spans="1:6">
      <c r="A30" s="141" t="s">
        <v>202</v>
      </c>
      <c r="B30" s="141"/>
      <c r="C30" s="102" t="s">
        <v>190</v>
      </c>
      <c r="D30" s="102" t="s">
        <v>180</v>
      </c>
    </row>
    <row r="31" spans="1:6" ht="30" customHeight="1">
      <c r="A31" s="144" t="s">
        <v>195</v>
      </c>
      <c r="B31" s="144"/>
      <c r="C31" s="126"/>
      <c r="D31" s="123" t="e">
        <f>C31/C33</f>
        <v>#DIV/0!</v>
      </c>
      <c r="E31" s="3"/>
      <c r="F31" s="3"/>
    </row>
    <row r="32" spans="1:6" ht="30" customHeight="1">
      <c r="A32" s="144" t="s">
        <v>196</v>
      </c>
      <c r="B32" s="144"/>
      <c r="C32" s="126"/>
      <c r="D32" s="123" t="e">
        <f>C32/C33</f>
        <v>#DIV/0!</v>
      </c>
      <c r="E32" s="3"/>
      <c r="F32" s="3"/>
    </row>
    <row r="33" spans="1:6">
      <c r="A33" s="153" t="s">
        <v>197</v>
      </c>
      <c r="B33" s="153"/>
      <c r="C33" s="124">
        <f>C31+C32</f>
        <v>0</v>
      </c>
      <c r="D33" s="125" t="e">
        <f>D31+D32</f>
        <v>#DIV/0!</v>
      </c>
      <c r="E33" s="156" t="e">
        <f>IF(SUM(D37:D41)&lt;=D33,"OK","Montos Individuales Superan el Ejercicio Anual")</f>
        <v>#DIV/0!</v>
      </c>
      <c r="F33" s="156"/>
    </row>
    <row r="35" spans="1:6">
      <c r="A35" s="141" t="s">
        <v>198</v>
      </c>
      <c r="B35" s="141"/>
      <c r="C35" s="141"/>
      <c r="D35" s="141"/>
      <c r="E35" s="141"/>
      <c r="F35" s="141"/>
    </row>
    <row r="36" spans="1:6">
      <c r="A36" s="151" t="s">
        <v>187</v>
      </c>
      <c r="B36" s="152"/>
      <c r="C36" s="120" t="s">
        <v>190</v>
      </c>
      <c r="D36" s="120" t="s">
        <v>180</v>
      </c>
      <c r="E36" s="120" t="s">
        <v>6</v>
      </c>
      <c r="F36" s="120" t="s">
        <v>5</v>
      </c>
    </row>
    <row r="37" spans="1:6" ht="35" customHeight="1">
      <c r="A37" s="51" t="s">
        <v>182</v>
      </c>
      <c r="B37" s="131"/>
      <c r="C37" s="127"/>
      <c r="D37" s="128" t="e">
        <f>C37/$C$33</f>
        <v>#DIV/0!</v>
      </c>
      <c r="E37" s="131"/>
      <c r="F37" s="132"/>
    </row>
    <row r="38" spans="1:6" ht="35" customHeight="1">
      <c r="A38" s="51" t="s">
        <v>183</v>
      </c>
      <c r="B38" s="131"/>
      <c r="C38" s="127"/>
      <c r="D38" s="128" t="e">
        <f t="shared" ref="D38:D41" si="2">C38/$C$33</f>
        <v>#DIV/0!</v>
      </c>
      <c r="E38" s="131"/>
      <c r="F38" s="132"/>
    </row>
    <row r="39" spans="1:6" ht="35" customHeight="1">
      <c r="A39" s="51" t="s">
        <v>184</v>
      </c>
      <c r="B39" s="131"/>
      <c r="C39" s="127"/>
      <c r="D39" s="128" t="e">
        <f t="shared" si="2"/>
        <v>#DIV/0!</v>
      </c>
      <c r="E39" s="131"/>
      <c r="F39" s="132"/>
    </row>
    <row r="40" spans="1:6" ht="35" customHeight="1">
      <c r="A40" s="51" t="s">
        <v>185</v>
      </c>
      <c r="B40" s="131"/>
      <c r="C40" s="127"/>
      <c r="D40" s="128" t="e">
        <f t="shared" si="2"/>
        <v>#DIV/0!</v>
      </c>
      <c r="E40" s="131"/>
      <c r="F40" s="132"/>
    </row>
    <row r="41" spans="1:6" ht="35" customHeight="1">
      <c r="A41" s="51" t="s">
        <v>186</v>
      </c>
      <c r="B41" s="131"/>
      <c r="C41" s="127"/>
      <c r="D41" s="128" t="e">
        <f t="shared" si="2"/>
        <v>#DIV/0!</v>
      </c>
      <c r="E41" s="131"/>
      <c r="F41" s="132"/>
    </row>
    <row r="43" spans="1:6">
      <c r="A43" s="142" t="s">
        <v>203</v>
      </c>
      <c r="B43" s="142"/>
      <c r="C43" s="142"/>
      <c r="D43" s="142"/>
      <c r="E43" s="142"/>
      <c r="F43" s="142"/>
    </row>
    <row r="44" spans="1:6">
      <c r="A44" s="143" t="s">
        <v>202</v>
      </c>
      <c r="B44" s="143"/>
      <c r="C44" s="121" t="s">
        <v>190</v>
      </c>
      <c r="D44" s="133" t="s">
        <v>180</v>
      </c>
      <c r="E44" s="145"/>
      <c r="F44" s="146"/>
    </row>
    <row r="45" spans="1:6" ht="30" customHeight="1">
      <c r="A45" s="144" t="s">
        <v>199</v>
      </c>
      <c r="B45" s="144"/>
      <c r="C45" s="122">
        <f>(C5+C18+C31)/3</f>
        <v>0</v>
      </c>
      <c r="D45" s="134" t="e">
        <f>C45/C47</f>
        <v>#DIV/0!</v>
      </c>
      <c r="E45" s="147"/>
      <c r="F45" s="148"/>
    </row>
    <row r="46" spans="1:6" ht="30" customHeight="1">
      <c r="A46" s="144" t="s">
        <v>200</v>
      </c>
      <c r="B46" s="144"/>
      <c r="C46" s="122">
        <f>(C6+C19+C32)/3</f>
        <v>0</v>
      </c>
      <c r="D46" s="134" t="e">
        <f>C46/C47</f>
        <v>#DIV/0!</v>
      </c>
      <c r="E46" s="147"/>
      <c r="F46" s="148"/>
    </row>
    <row r="47" spans="1:6" ht="30" customHeight="1">
      <c r="A47" s="154" t="s">
        <v>201</v>
      </c>
      <c r="B47" s="154"/>
      <c r="C47" s="124">
        <f>C45+C46</f>
        <v>0</v>
      </c>
      <c r="D47" s="135" t="e">
        <f>D45+D46</f>
        <v>#DIV/0!</v>
      </c>
      <c r="E47" s="147"/>
      <c r="F47" s="148"/>
    </row>
    <row r="48" spans="1:6">
      <c r="E48" s="147"/>
      <c r="F48" s="148"/>
    </row>
    <row r="49" spans="1:6">
      <c r="A49" s="141" t="s">
        <v>204</v>
      </c>
      <c r="B49" s="141"/>
      <c r="C49" s="141"/>
      <c r="D49" s="157"/>
      <c r="E49" s="147"/>
      <c r="F49" s="148"/>
    </row>
    <row r="50" spans="1:6" ht="45" customHeight="1">
      <c r="A50" s="158"/>
      <c r="B50" s="158"/>
      <c r="C50" s="158"/>
      <c r="D50" s="159"/>
      <c r="E50" s="147"/>
      <c r="F50" s="148"/>
    </row>
    <row r="51" spans="1:6" ht="45" customHeight="1">
      <c r="A51" s="158"/>
      <c r="B51" s="158"/>
      <c r="C51" s="158"/>
      <c r="D51" s="159"/>
      <c r="E51" s="147"/>
      <c r="F51" s="148"/>
    </row>
    <row r="52" spans="1:6" ht="45" customHeight="1">
      <c r="A52" s="158"/>
      <c r="B52" s="158"/>
      <c r="C52" s="158"/>
      <c r="D52" s="159"/>
      <c r="E52" s="149"/>
      <c r="F52" s="150"/>
    </row>
  </sheetData>
  <sheetProtection password="C668" sheet="1" objects="1" scenarios="1"/>
  <mergeCells count="30">
    <mergeCell ref="A20:B20"/>
    <mergeCell ref="A49:D49"/>
    <mergeCell ref="A50:D52"/>
    <mergeCell ref="E20:F20"/>
    <mergeCell ref="E33:F33"/>
    <mergeCell ref="A45:B45"/>
    <mergeCell ref="A46:B46"/>
    <mergeCell ref="A47:B47"/>
    <mergeCell ref="A5:B5"/>
    <mergeCell ref="A6:B6"/>
    <mergeCell ref="A7:B7"/>
    <mergeCell ref="A1:F1"/>
    <mergeCell ref="A2:F2"/>
    <mergeCell ref="E7:F7"/>
    <mergeCell ref="A9:F9"/>
    <mergeCell ref="A22:F22"/>
    <mergeCell ref="A44:B44"/>
    <mergeCell ref="A30:B30"/>
    <mergeCell ref="A17:B17"/>
    <mergeCell ref="A43:F43"/>
    <mergeCell ref="A19:B19"/>
    <mergeCell ref="A18:B18"/>
    <mergeCell ref="E44:F52"/>
    <mergeCell ref="A35:F35"/>
    <mergeCell ref="A10:B10"/>
    <mergeCell ref="A23:B23"/>
    <mergeCell ref="A36:B36"/>
    <mergeCell ref="A31:B31"/>
    <mergeCell ref="A32:B32"/>
    <mergeCell ref="A33:B33"/>
  </mergeCell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showGridLines="0" topLeftCell="A16" workbookViewId="0">
      <selection activeCell="C10" sqref="C10"/>
    </sheetView>
  </sheetViews>
  <sheetFormatPr baseColWidth="10" defaultColWidth="11.5" defaultRowHeight="14" x14ac:dyDescent="0"/>
  <cols>
    <col min="1" max="1" width="12.83203125" style="60" customWidth="1"/>
    <col min="2" max="2" width="85.33203125" style="3" customWidth="1"/>
    <col min="3" max="3" width="6.5" customWidth="1"/>
    <col min="4" max="4" width="19" customWidth="1"/>
    <col min="5" max="6" width="11.5" hidden="1" customWidth="1"/>
  </cols>
  <sheetData>
    <row r="1" spans="1:3" hidden="1">
      <c r="B1" s="18" t="s">
        <v>108</v>
      </c>
      <c r="C1" s="59"/>
    </row>
    <row r="2" spans="1:3" hidden="1">
      <c r="B2" s="18" t="s">
        <v>109</v>
      </c>
      <c r="C2" s="59"/>
    </row>
    <row r="3" spans="1:3" hidden="1">
      <c r="B3" s="18" t="s">
        <v>110</v>
      </c>
      <c r="C3" s="59"/>
    </row>
    <row r="4" spans="1:3" hidden="1">
      <c r="B4" s="18" t="s">
        <v>111</v>
      </c>
      <c r="C4" s="59"/>
    </row>
    <row r="5" spans="1:3" hidden="1"/>
    <row r="6" spans="1:3" hidden="1"/>
    <row r="7" spans="1:3">
      <c r="A7" s="162" t="s">
        <v>112</v>
      </c>
      <c r="B7" s="162"/>
      <c r="C7" s="162"/>
    </row>
    <row r="8" spans="1:3">
      <c r="A8" s="163"/>
      <c r="B8" s="163"/>
      <c r="C8" s="163"/>
    </row>
    <row r="9" spans="1:3">
      <c r="A9" s="65"/>
      <c r="B9" s="65"/>
      <c r="C9" s="65"/>
    </row>
    <row r="10" spans="1:3" ht="15" customHeight="1">
      <c r="A10" s="164" t="s">
        <v>89</v>
      </c>
      <c r="B10" s="165"/>
      <c r="C10" s="37" t="s">
        <v>91</v>
      </c>
    </row>
    <row r="11" spans="1:3">
      <c r="A11" s="166" t="s">
        <v>62</v>
      </c>
      <c r="B11" s="167"/>
      <c r="C11" s="67"/>
    </row>
    <row r="12" spans="1:3">
      <c r="A12" s="168" t="s">
        <v>63</v>
      </c>
      <c r="B12" s="169"/>
      <c r="C12" s="67"/>
    </row>
    <row r="13" spans="1:3">
      <c r="A13" s="168" t="s">
        <v>90</v>
      </c>
      <c r="B13" s="169"/>
      <c r="C13" s="67"/>
    </row>
    <row r="14" spans="1:3">
      <c r="A14" s="65"/>
      <c r="B14" s="65"/>
      <c r="C14" s="65"/>
    </row>
    <row r="15" spans="1:3">
      <c r="A15" s="66" t="s">
        <v>137</v>
      </c>
      <c r="B15" s="58"/>
      <c r="C15" s="24" t="s">
        <v>132</v>
      </c>
    </row>
    <row r="16" spans="1:3">
      <c r="A16" s="160" t="s">
        <v>133</v>
      </c>
      <c r="B16" s="160"/>
      <c r="C16" s="68"/>
    </row>
    <row r="17" spans="1:6">
      <c r="A17" s="160" t="s">
        <v>134</v>
      </c>
      <c r="B17" s="160"/>
      <c r="C17" s="68"/>
    </row>
    <row r="18" spans="1:6">
      <c r="A18" s="160" t="s">
        <v>135</v>
      </c>
      <c r="B18" s="160"/>
      <c r="C18" s="68"/>
    </row>
    <row r="19" spans="1:6">
      <c r="A19" s="160" t="s">
        <v>136</v>
      </c>
      <c r="B19" s="160"/>
      <c r="C19" s="68"/>
    </row>
    <row r="21" spans="1:6" ht="30.75" customHeight="1">
      <c r="A21" s="161" t="s">
        <v>138</v>
      </c>
      <c r="B21" s="161"/>
      <c r="C21" s="161"/>
    </row>
    <row r="22" spans="1:6" ht="42">
      <c r="A22" s="62" t="s">
        <v>113</v>
      </c>
      <c r="B22" s="63" t="s">
        <v>120</v>
      </c>
      <c r="C22" s="68"/>
      <c r="E22">
        <f>COUNTA(C22)</f>
        <v>0</v>
      </c>
      <c r="F22">
        <f>COUNTA(C22:C24)</f>
        <v>0</v>
      </c>
    </row>
    <row r="23" spans="1:6">
      <c r="A23" s="62" t="s">
        <v>121</v>
      </c>
      <c r="B23" s="64" t="s">
        <v>139</v>
      </c>
      <c r="C23" s="68"/>
      <c r="D23" s="2" t="str">
        <f>IF(AND(E22=1,F22&gt;1),"OK",IF(AND(E22=0,F22&gt;=1),"Marque el Objetivo",IF(AND(E22=0,F22=0),"Ok","Error")))</f>
        <v>Ok</v>
      </c>
    </row>
    <row r="24" spans="1:6">
      <c r="A24" s="62" t="s">
        <v>122</v>
      </c>
      <c r="B24" s="64" t="s">
        <v>123</v>
      </c>
      <c r="C24" s="68"/>
      <c r="D24" s="2" t="str">
        <f>IF(AND(E22=1,F22&gt;1),"OK",IF(AND(E22=0,F22&gt;=1),"Marque el Objetivo",IF(AND(E22=0,F22=0),"Ok","Error")))</f>
        <v>Ok</v>
      </c>
    </row>
    <row r="25" spans="1:6" ht="5" customHeight="1">
      <c r="B25" s="61"/>
      <c r="C25" s="52"/>
    </row>
    <row r="26" spans="1:6" ht="42">
      <c r="A26" s="62" t="s">
        <v>114</v>
      </c>
      <c r="B26" s="64" t="s">
        <v>119</v>
      </c>
      <c r="C26" s="68"/>
      <c r="E26">
        <f>COUNTA(C26)</f>
        <v>0</v>
      </c>
      <c r="F26">
        <f>COUNTA(C26:C28)</f>
        <v>0</v>
      </c>
    </row>
    <row r="27" spans="1:6">
      <c r="A27" s="62" t="s">
        <v>124</v>
      </c>
      <c r="B27" s="64" t="s">
        <v>205</v>
      </c>
      <c r="C27" s="68"/>
      <c r="D27" s="2" t="str">
        <f>IF(AND(E26=1,F26&gt;1),"OK",IF(AND(E26=0,F26&gt;=1),"Marque el Objetivo",IF(AND(E26=0,F26=0),"Ok","Error")))</f>
        <v>Ok</v>
      </c>
    </row>
    <row r="28" spans="1:6">
      <c r="A28" s="62" t="s">
        <v>125</v>
      </c>
      <c r="B28" s="64" t="s">
        <v>206</v>
      </c>
      <c r="C28" s="68"/>
      <c r="D28" s="2" t="str">
        <f>IF(AND(E26=1,F26&gt;1),"OK",IF(AND(E26=0,F26&gt;=1),"Marque el Objetivo",IF(AND(E26=0,F26=0),"Ok","Error")))</f>
        <v>Ok</v>
      </c>
    </row>
    <row r="29" spans="1:6">
      <c r="A29" s="62" t="s">
        <v>126</v>
      </c>
      <c r="B29" s="64" t="s">
        <v>140</v>
      </c>
      <c r="C29" s="68"/>
      <c r="D29" s="2" t="str">
        <f>IF(AND(E26=1,F26&gt;1),"OK",IF(AND(E26=0,F26&gt;=1),"Marque el Objetivo",IF(AND(E26=0,F26=0),"Ok","Error")))</f>
        <v>Ok</v>
      </c>
    </row>
    <row r="30" spans="1:6" ht="5" customHeight="1">
      <c r="B30" s="61"/>
      <c r="C30" s="52"/>
    </row>
    <row r="31" spans="1:6" ht="28">
      <c r="A31" s="62" t="s">
        <v>115</v>
      </c>
      <c r="B31" s="64" t="s">
        <v>118</v>
      </c>
      <c r="C31" s="68"/>
      <c r="E31">
        <f>COUNTA(C31)</f>
        <v>0</v>
      </c>
      <c r="F31">
        <f>COUNTA(C31:C33)</f>
        <v>0</v>
      </c>
    </row>
    <row r="32" spans="1:6">
      <c r="A32" s="62" t="s">
        <v>127</v>
      </c>
      <c r="B32" s="64" t="s">
        <v>128</v>
      </c>
      <c r="C32" s="68"/>
      <c r="D32" s="2" t="str">
        <f>IF(AND(E31=1,F31&gt;1),"OK",IF(AND(E31=0,F31&gt;=1),"Marque el Objetivo",IF(AND(E31=0,F31=0),"Ok","Error")))</f>
        <v>Ok</v>
      </c>
    </row>
    <row r="33" spans="1:6">
      <c r="A33" s="62" t="s">
        <v>129</v>
      </c>
      <c r="B33" s="64" t="s">
        <v>141</v>
      </c>
      <c r="C33" s="68"/>
      <c r="D33" s="2" t="str">
        <f>IF(AND(E31=1,F31&gt;1),"OK",IF(AND(E31=0,F31&gt;=1),"Marque el Objetivo",IF(AND(E31=0,F31=0),"Ok","Error")))</f>
        <v>Ok</v>
      </c>
    </row>
    <row r="34" spans="1:6">
      <c r="A34" s="62" t="s">
        <v>130</v>
      </c>
      <c r="B34" s="64" t="s">
        <v>142</v>
      </c>
      <c r="C34" s="68"/>
      <c r="D34" s="2" t="str">
        <f>IF(AND(E31=1,F31&gt;1),"OK",IF(AND(E31=0,F31&gt;=1),"Marque el Objetivo",IF(AND(E31=0,F31=0),"Ok","Error")))</f>
        <v>Ok</v>
      </c>
    </row>
    <row r="35" spans="1:6" ht="5" customHeight="1">
      <c r="C35" s="52"/>
    </row>
    <row r="36" spans="1:6" ht="28">
      <c r="A36" s="62" t="s">
        <v>116</v>
      </c>
      <c r="B36" s="64" t="s">
        <v>117</v>
      </c>
      <c r="C36" s="68"/>
      <c r="E36">
        <f>COUNTA(C36)</f>
        <v>0</v>
      </c>
      <c r="F36">
        <f>COUNTA(C36:C38)</f>
        <v>0</v>
      </c>
    </row>
    <row r="37" spans="1:6">
      <c r="A37" s="62" t="s">
        <v>131</v>
      </c>
      <c r="B37" s="64" t="s">
        <v>143</v>
      </c>
      <c r="C37" s="68"/>
      <c r="D37" s="2" t="str">
        <f>IF(AND(E36=1,F36&gt;1),"OK",IF(AND(E36=0,F36&gt;=1),"Marque el Objetivo",IF(AND(E36=0,F36=0),"Ok","Error")))</f>
        <v>Ok</v>
      </c>
    </row>
    <row r="38" spans="1:6">
      <c r="B38" s="61"/>
      <c r="C38" s="52"/>
    </row>
    <row r="39" spans="1:6">
      <c r="B39" s="61"/>
      <c r="C39" s="52"/>
    </row>
    <row r="40" spans="1:6">
      <c r="B40" s="61"/>
    </row>
    <row r="41" spans="1:6">
      <c r="B41" s="61"/>
    </row>
  </sheetData>
  <sheetProtection password="C668" sheet="1" objects="1" scenarios="1"/>
  <mergeCells count="11">
    <mergeCell ref="A17:B17"/>
    <mergeCell ref="A18:B18"/>
    <mergeCell ref="A19:B19"/>
    <mergeCell ref="A21:C21"/>
    <mergeCell ref="A7:C7"/>
    <mergeCell ref="A8:C8"/>
    <mergeCell ref="A10:B10"/>
    <mergeCell ref="A11:B11"/>
    <mergeCell ref="A12:B12"/>
    <mergeCell ref="A13:B13"/>
    <mergeCell ref="A16:B16"/>
  </mergeCells>
  <dataValidations count="2">
    <dataValidation type="list" allowBlank="1" showInputMessage="1" showErrorMessage="1" sqref="A8:C8">
      <formula1>$B$1:$B$4</formula1>
    </dataValidation>
    <dataValidation type="textLength" operator="lessThanOrEqual" allowBlank="1" showInputMessage="1" showErrorMessage="1" sqref="C10:C13 A10 A12:A13">
      <formula1>2000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showGridLines="0" zoomScale="90" zoomScaleNormal="90" zoomScalePageLayoutView="90" workbookViewId="0">
      <selection activeCell="H16" sqref="H16"/>
    </sheetView>
  </sheetViews>
  <sheetFormatPr baseColWidth="10" defaultColWidth="11.5" defaultRowHeight="14" x14ac:dyDescent="0"/>
  <cols>
    <col min="1" max="1" width="3.6640625" style="36" customWidth="1"/>
    <col min="2" max="2" width="114.6640625" customWidth="1"/>
    <col min="3" max="3" width="6.6640625" style="26" customWidth="1"/>
    <col min="4" max="4" width="11.5" hidden="1" customWidth="1"/>
    <col min="5" max="5" width="20.83203125" hidden="1" customWidth="1"/>
    <col min="6" max="6" width="11.5" hidden="1" customWidth="1"/>
    <col min="7" max="7" width="11.5" customWidth="1"/>
  </cols>
  <sheetData>
    <row r="1" spans="2:7">
      <c r="B1" s="11" t="s">
        <v>6</v>
      </c>
      <c r="C1" s="136"/>
      <c r="D1" s="36"/>
      <c r="E1" s="36"/>
      <c r="F1" s="36"/>
      <c r="G1" s="36"/>
    </row>
    <row r="2" spans="2:7" ht="40" customHeight="1">
      <c r="B2" s="42"/>
      <c r="C2" s="80"/>
      <c r="D2" s="36"/>
      <c r="E2" s="36"/>
      <c r="F2" s="36"/>
      <c r="G2" s="36"/>
    </row>
    <row r="3" spans="2:7">
      <c r="C3" s="57"/>
      <c r="D3" s="36"/>
      <c r="E3" s="36"/>
      <c r="F3" s="36"/>
      <c r="G3" s="36"/>
    </row>
    <row r="4" spans="2:7">
      <c r="B4" s="11" t="s">
        <v>4</v>
      </c>
      <c r="C4" s="136"/>
      <c r="D4" s="36"/>
      <c r="E4" s="36"/>
      <c r="F4" s="36"/>
      <c r="G4" s="36"/>
    </row>
    <row r="5" spans="2:7" ht="285" customHeight="1">
      <c r="B5" s="9"/>
      <c r="C5" s="137"/>
      <c r="D5" s="36"/>
      <c r="E5" s="36"/>
      <c r="F5" s="36"/>
      <c r="G5" s="36"/>
    </row>
    <row r="6" spans="2:7" ht="15" customHeight="1">
      <c r="B6" s="5"/>
      <c r="C6" s="137"/>
      <c r="D6" s="36"/>
      <c r="E6" s="36"/>
      <c r="F6" s="36"/>
      <c r="G6" s="36"/>
    </row>
    <row r="7" spans="2:7" ht="15" customHeight="1">
      <c r="B7" s="13" t="s">
        <v>86</v>
      </c>
      <c r="C7" s="138"/>
      <c r="D7" s="36"/>
      <c r="E7" s="36"/>
      <c r="F7" s="36"/>
      <c r="G7" s="36"/>
    </row>
    <row r="8" spans="2:7" ht="285" customHeight="1">
      <c r="B8" s="9"/>
      <c r="C8" s="137"/>
      <c r="D8" s="36"/>
      <c r="E8" s="36"/>
      <c r="F8" s="36"/>
      <c r="G8" s="36"/>
    </row>
    <row r="9" spans="2:7" ht="15" customHeight="1">
      <c r="B9" s="33"/>
      <c r="C9" s="137"/>
      <c r="D9" s="36"/>
      <c r="E9" s="36"/>
      <c r="F9" s="36"/>
      <c r="G9" s="36"/>
    </row>
    <row r="10" spans="2:7" ht="15" customHeight="1">
      <c r="B10" s="34" t="s">
        <v>89</v>
      </c>
      <c r="C10" s="37" t="s">
        <v>91</v>
      </c>
      <c r="D10" s="36"/>
      <c r="E10" s="36"/>
      <c r="F10" s="36"/>
      <c r="G10" s="36"/>
    </row>
    <row r="11" spans="2:7" ht="15" customHeight="1">
      <c r="B11" s="35" t="s">
        <v>62</v>
      </c>
      <c r="C11" s="28"/>
      <c r="D11" s="36"/>
      <c r="E11" s="36"/>
      <c r="F11" s="36"/>
      <c r="G11" s="36"/>
    </row>
    <row r="12" spans="2:7" ht="15" customHeight="1">
      <c r="B12" s="35" t="s">
        <v>63</v>
      </c>
      <c r="C12" s="28"/>
      <c r="D12" s="36"/>
      <c r="E12" s="36"/>
      <c r="F12" s="36"/>
      <c r="G12" s="36"/>
    </row>
    <row r="13" spans="2:7" ht="15" customHeight="1">
      <c r="B13" s="35" t="s">
        <v>90</v>
      </c>
      <c r="C13" s="28"/>
      <c r="D13" s="36"/>
      <c r="E13" s="36"/>
      <c r="F13" s="36"/>
      <c r="G13" s="36"/>
    </row>
    <row r="14" spans="2:7">
      <c r="B14" s="36"/>
      <c r="C14" s="57"/>
      <c r="D14" s="36"/>
      <c r="E14" s="36"/>
      <c r="F14" s="36"/>
      <c r="G14" s="36"/>
    </row>
    <row r="15" spans="2:7">
      <c r="B15" s="12" t="s">
        <v>5</v>
      </c>
      <c r="C15" s="139"/>
      <c r="D15" s="36"/>
      <c r="E15" s="36"/>
      <c r="F15" s="36"/>
      <c r="G15" s="36"/>
    </row>
    <row r="16" spans="2:7" ht="75" customHeight="1">
      <c r="B16" s="9"/>
      <c r="C16" s="137"/>
      <c r="D16" s="36"/>
      <c r="E16" s="36"/>
      <c r="F16" s="36"/>
      <c r="G16" s="36"/>
    </row>
    <row r="17" spans="1:7">
      <c r="C17" s="57"/>
      <c r="D17" s="36"/>
      <c r="E17" s="36"/>
      <c r="F17" s="36"/>
      <c r="G17" s="36"/>
    </row>
    <row r="18" spans="1:7">
      <c r="B18" s="11" t="s">
        <v>87</v>
      </c>
      <c r="C18" s="136"/>
      <c r="D18" s="36"/>
      <c r="E18" s="119" t="s">
        <v>12</v>
      </c>
      <c r="F18" s="36"/>
      <c r="G18" s="36"/>
    </row>
    <row r="19" spans="1:7" ht="50" customHeight="1">
      <c r="A19" s="140" t="s">
        <v>8</v>
      </c>
      <c r="B19" s="9"/>
      <c r="C19" s="137"/>
      <c r="D19" s="36"/>
      <c r="E19" s="119" t="str">
        <f>IF(LEN(B19)&gt;0,CONCATENATE(A19,B19), "Sin Objetivo Particular")</f>
        <v>Sin Objetivo Particular</v>
      </c>
      <c r="F19" s="36"/>
      <c r="G19" s="36"/>
    </row>
    <row r="20" spans="1:7" ht="50" customHeight="1">
      <c r="A20" s="140" t="s">
        <v>7</v>
      </c>
      <c r="B20" s="9"/>
      <c r="C20" s="137"/>
      <c r="D20" s="36"/>
      <c r="E20" s="119" t="str">
        <f>IF(LEN(B20)&gt;0,CONCATENATE(A20,B20), "Sin Objetivo Particular")</f>
        <v>Sin Objetivo Particular</v>
      </c>
      <c r="F20" s="36"/>
      <c r="G20" s="36"/>
    </row>
    <row r="21" spans="1:7" ht="50" customHeight="1">
      <c r="A21" s="140" t="s">
        <v>9</v>
      </c>
      <c r="B21" s="9"/>
      <c r="C21" s="137"/>
      <c r="D21" s="36"/>
      <c r="E21" s="119" t="str">
        <f>IF(LEN(B21)&gt;0,CONCATENATE(A21,B21), "Sin Objetivo Particular")</f>
        <v>Sin Objetivo Particular</v>
      </c>
      <c r="F21" s="36"/>
      <c r="G21" s="36"/>
    </row>
    <row r="22" spans="1:7" ht="50" customHeight="1">
      <c r="A22" s="140" t="s">
        <v>10</v>
      </c>
      <c r="B22" s="9"/>
      <c r="C22" s="137"/>
      <c r="D22" s="36"/>
      <c r="E22" s="119" t="str">
        <f>IF(LEN(B22)&gt;0,CONCATENATE(A22,B22), "Sin Objetivo Particular")</f>
        <v>Sin Objetivo Particular</v>
      </c>
      <c r="F22" s="36"/>
      <c r="G22" s="36"/>
    </row>
    <row r="23" spans="1:7" ht="50" customHeight="1">
      <c r="A23" s="140" t="s">
        <v>11</v>
      </c>
      <c r="B23" s="9"/>
      <c r="C23" s="137"/>
      <c r="D23" s="36"/>
      <c r="E23" s="119" t="str">
        <f>IF(LEN(B23)&gt;0,CONCATENATE(A23,B23), "Sin Objetivo Particular")</f>
        <v>Sin Objetivo Particular</v>
      </c>
      <c r="F23" s="36"/>
      <c r="G23" s="36"/>
    </row>
    <row r="24" spans="1:7">
      <c r="C24" s="57"/>
      <c r="D24" s="36"/>
      <c r="E24" s="36"/>
      <c r="F24" s="36"/>
      <c r="G24" s="36"/>
    </row>
    <row r="25" spans="1:7">
      <c r="B25" s="11" t="s">
        <v>82</v>
      </c>
      <c r="C25" s="136"/>
      <c r="D25" s="36"/>
      <c r="E25" s="36"/>
      <c r="F25" s="36"/>
      <c r="G25" s="36"/>
    </row>
    <row r="26" spans="1:7">
      <c r="B26" s="43"/>
      <c r="C26" s="80"/>
      <c r="D26" s="36"/>
      <c r="E26" s="36"/>
      <c r="F26" s="36"/>
      <c r="G26" s="36"/>
    </row>
    <row r="27" spans="1:7">
      <c r="C27" s="57"/>
      <c r="D27" s="36"/>
      <c r="E27" s="36"/>
      <c r="F27" s="36"/>
      <c r="G27" s="36"/>
    </row>
    <row r="28" spans="1:7">
      <c r="B28" s="11" t="s">
        <v>83</v>
      </c>
      <c r="C28" s="136"/>
      <c r="D28" s="36"/>
      <c r="E28" s="36"/>
      <c r="F28" s="36"/>
      <c r="G28" s="36"/>
    </row>
    <row r="29" spans="1:7">
      <c r="B29" s="43"/>
      <c r="C29" s="80"/>
      <c r="D29" s="36"/>
      <c r="E29" s="36" t="e">
        <f>B29/B26</f>
        <v>#DIV/0!</v>
      </c>
      <c r="F29" s="36"/>
      <c r="G29" s="36"/>
    </row>
    <row r="30" spans="1:7">
      <c r="C30" s="57"/>
      <c r="D30" s="36"/>
      <c r="E30" s="36"/>
      <c r="F30" s="36"/>
      <c r="G30" s="36"/>
    </row>
    <row r="31" spans="1:7">
      <c r="B31" s="11" t="s">
        <v>84</v>
      </c>
      <c r="C31" s="136"/>
      <c r="D31" s="36"/>
      <c r="E31" s="36"/>
      <c r="F31" s="36"/>
      <c r="G31" s="36"/>
    </row>
    <row r="32" spans="1:7">
      <c r="B32" s="44">
        <f>B26-B29</f>
        <v>0</v>
      </c>
      <c r="C32" s="80"/>
      <c r="D32" s="36"/>
      <c r="E32" s="36" t="e">
        <f>B32/B26</f>
        <v>#DIV/0!</v>
      </c>
      <c r="F32" s="36"/>
      <c r="G32" s="36"/>
    </row>
  </sheetData>
  <sheetProtection password="C668" sheet="1" objects="1" scenarios="1"/>
  <dataValidations count="4">
    <dataValidation type="textLength" operator="lessThanOrEqual" allowBlank="1" showInputMessage="1" showErrorMessage="1" sqref="B5:C13">
      <formula1>2000</formula1>
    </dataValidation>
    <dataValidation type="textLength" operator="lessThanOrEqual" allowBlank="1" showInputMessage="1" showErrorMessage="1" sqref="C16 C19:C23">
      <formula1>250</formula1>
    </dataValidation>
    <dataValidation type="textLength" operator="lessThanOrEqual" allowBlank="1" showInputMessage="1" showErrorMessage="1" sqref="B19:B23">
      <formula1>350</formula1>
    </dataValidation>
    <dataValidation type="textLength" operator="lessThanOrEqual" allowBlank="1" showInputMessage="1" showErrorMessage="1" sqref="B16">
      <formula1>400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"/>
  <sheetViews>
    <sheetView showGridLines="0" zoomScale="90" zoomScaleNormal="90" zoomScalePageLayoutView="90" workbookViewId="0">
      <selection activeCell="C2" sqref="C2"/>
    </sheetView>
  </sheetViews>
  <sheetFormatPr baseColWidth="10" defaultColWidth="11.5" defaultRowHeight="14" x14ac:dyDescent="0"/>
  <cols>
    <col min="1" max="1" width="57.6640625" customWidth="1"/>
    <col min="2" max="2" width="4" customWidth="1"/>
    <col min="3" max="3" width="57.6640625" customWidth="1"/>
    <col min="4" max="4" width="21" style="3" customWidth="1"/>
    <col min="5" max="5" width="8.5" hidden="1" customWidth="1"/>
    <col min="6" max="6" width="22.5" hidden="1" customWidth="1"/>
    <col min="7" max="7" width="11.5" hidden="1" customWidth="1"/>
    <col min="8" max="8" width="23.1640625" hidden="1" customWidth="1"/>
    <col min="9" max="11" width="11.5" hidden="1" customWidth="1"/>
  </cols>
  <sheetData>
    <row r="1" spans="1:10" ht="15" thickBot="1">
      <c r="A1" s="24" t="s">
        <v>13</v>
      </c>
      <c r="B1" s="24" t="s">
        <v>88</v>
      </c>
      <c r="C1" s="24" t="s">
        <v>14</v>
      </c>
      <c r="D1" s="14" t="s">
        <v>15</v>
      </c>
      <c r="F1" s="2" t="s">
        <v>17</v>
      </c>
      <c r="H1" s="2" t="s">
        <v>16</v>
      </c>
      <c r="J1" t="s">
        <v>104</v>
      </c>
    </row>
    <row r="2" spans="1:10" ht="62.25" customHeight="1">
      <c r="A2" s="170" t="str">
        <f>'Justificación y Objetivos'!E19</f>
        <v>Sin Objetivo Particular</v>
      </c>
      <c r="B2" s="45">
        <v>1</v>
      </c>
      <c r="C2" s="25"/>
      <c r="D2" s="23" t="str">
        <f>IF(AND(A2&lt;&gt;"Sin Objetivo Particular",F2&gt;0,J2&lt;3),"OK",IF(AND(A2&lt;&gt;"Sin Objetivo Particular",F2=0,J2=3),"Introduzca Meta",IF(AND(A2="Sin Objetivo Particular",F2=0,J2=3),"OK","Error")))</f>
        <v>OK</v>
      </c>
      <c r="F2" s="2">
        <f>LEN(C2)</f>
        <v>0</v>
      </c>
      <c r="H2" s="2" t="str">
        <f>IF(LEN(C2)&gt;0,CONCATENATE(LEFT('Objetivos y Metas'!A2,2),B2,". ",C2), "Sin Meta")</f>
        <v>Sin Meta</v>
      </c>
      <c r="J2">
        <f>COUNTBLANK(C2:C4)</f>
        <v>3</v>
      </c>
    </row>
    <row r="3" spans="1:10" ht="62.25" customHeight="1">
      <c r="A3" s="171"/>
      <c r="B3" s="46">
        <v>2</v>
      </c>
      <c r="C3" s="47"/>
      <c r="D3" s="23" t="str">
        <f>IF(AND(A2="Sin Objetivo Particular",F3=0),"OK",IF(AND(A2&lt;&gt;"Sin Objetivo Particular",F3&gt;0),"OK",IF(AND(A2&lt;&gt;"Sin Objetivo Particular",F3=0),"OK","Error")))</f>
        <v>OK</v>
      </c>
      <c r="F3" s="2">
        <f t="shared" ref="F3:F16" si="0">LEN(C3)</f>
        <v>0</v>
      </c>
      <c r="H3" s="2" t="str">
        <f>IF(LEN(C3)&gt;0,CONCATENATE(LEFT('Objetivos y Metas'!A2,2),B3,". ",C3), "Sin Meta")</f>
        <v>Sin Meta</v>
      </c>
    </row>
    <row r="4" spans="1:10" ht="62.25" customHeight="1" thickBot="1">
      <c r="A4" s="172"/>
      <c r="B4" s="48">
        <v>3</v>
      </c>
      <c r="C4" s="49"/>
      <c r="D4" s="23" t="str">
        <f>IF(AND(A2="Sin Objetivo Particular",F4=0),"OK",IF(AND(A2&lt;&gt;"Sin Objetivo Particular",F4&gt;0),"OK",IF(AND(A2&lt;&gt;"Sin Objetivo Particular",F4=0),"OK","Error")))</f>
        <v>OK</v>
      </c>
      <c r="F4" s="2">
        <f t="shared" si="0"/>
        <v>0</v>
      </c>
      <c r="H4" s="2" t="str">
        <f>IF(LEN(C4)&gt;0,CONCATENATE(LEFT('Objetivos y Metas'!A2,2),B4,". ",C4), "Sin Meta")</f>
        <v>Sin Meta</v>
      </c>
    </row>
    <row r="5" spans="1:10" ht="62.25" customHeight="1">
      <c r="A5" s="170" t="str">
        <f>'Justificación y Objetivos'!E20</f>
        <v>Sin Objetivo Particular</v>
      </c>
      <c r="B5" s="45">
        <v>1</v>
      </c>
      <c r="C5" s="25"/>
      <c r="D5" s="23" t="str">
        <f>IF(AND(A5&lt;&gt;"Sin Objetivo Particular",F5&gt;0,J5&lt;3),"OK",IF(AND(A5&lt;&gt;"Sin Objetivo Particular",F5=0,J5=3),"Introduzca Meta",IF(AND(A5="Sin Objetivo Particular",F5=0,J5=3),"OK","Error")))</f>
        <v>OK</v>
      </c>
      <c r="F5" s="2">
        <f t="shared" si="0"/>
        <v>0</v>
      </c>
      <c r="H5" s="2" t="str">
        <f>IF(LEN(C5)&gt;0,CONCATENATE(LEFT('Objetivos y Metas'!A5,2),B5,". ",C5), "Sin Meta")</f>
        <v>Sin Meta</v>
      </c>
      <c r="J5">
        <f>COUNTBLANK(C5:C7)</f>
        <v>3</v>
      </c>
    </row>
    <row r="6" spans="1:10" ht="62.25" customHeight="1">
      <c r="A6" s="171"/>
      <c r="B6" s="46">
        <v>2</v>
      </c>
      <c r="C6" s="47"/>
      <c r="D6" s="23" t="str">
        <f>IF(AND(A5="Sin Objetivo Particular",F6=0),"OK",IF(AND(A5&lt;&gt;"Sin Objetivo Particular",F6&gt;0),"OK",IF(AND(A5&lt;&gt;"Sin Objetivo Particular",F6=0),"OK","Error")))</f>
        <v>OK</v>
      </c>
      <c r="F6" s="2">
        <f t="shared" si="0"/>
        <v>0</v>
      </c>
      <c r="H6" s="2" t="str">
        <f>IF(LEN(C6)&gt;0,CONCATENATE(LEFT('Objetivos y Metas'!A5,2),B6,". ",C6), "Sin Meta")</f>
        <v>Sin Meta</v>
      </c>
    </row>
    <row r="7" spans="1:10" ht="62.25" customHeight="1" thickBot="1">
      <c r="A7" s="172"/>
      <c r="B7" s="48">
        <v>3</v>
      </c>
      <c r="C7" s="49"/>
      <c r="D7" s="23" t="str">
        <f>IF(AND(A5="Sin Objetivo Particular",F7=0),"OK",IF(AND(A5&lt;&gt;"Sin Objetivo Particular",F7&gt;0),"OK",IF(AND(A5&lt;&gt;"Sin Objetivo Particular",F7=0),"OK","Error")))</f>
        <v>OK</v>
      </c>
      <c r="F7" s="2">
        <f t="shared" si="0"/>
        <v>0</v>
      </c>
      <c r="H7" s="2" t="str">
        <f>IF(LEN(C7)&gt;0,CONCATENATE(LEFT('Objetivos y Metas'!A5,2),B7,". ",C7), "Sin Meta")</f>
        <v>Sin Meta</v>
      </c>
    </row>
    <row r="8" spans="1:10" ht="62.25" customHeight="1">
      <c r="A8" s="170" t="str">
        <f>'Justificación y Objetivos'!E21</f>
        <v>Sin Objetivo Particular</v>
      </c>
      <c r="B8" s="45">
        <v>1</v>
      </c>
      <c r="C8" s="25"/>
      <c r="D8" s="23" t="str">
        <f>IF(AND(A8&lt;&gt;"Sin Objetivo Particular",F8&gt;0,J8&lt;3),"OK",IF(AND(A8&lt;&gt;"Sin Objetivo Particular",F8=0,J8=3),"Introduzca Meta",IF(AND(A8="Sin Objetivo Particular",F8=0,J8=3),"OK","Error")))</f>
        <v>OK</v>
      </c>
      <c r="F8" s="2">
        <f t="shared" si="0"/>
        <v>0</v>
      </c>
      <c r="H8" s="2" t="str">
        <f>IF(LEN(C8)&gt;0,CONCATENATE(LEFT('Objetivos y Metas'!A8,2),B8,". ",C8), "Sin Meta")</f>
        <v>Sin Meta</v>
      </c>
      <c r="J8">
        <f>COUNTBLANK(C8:C10)</f>
        <v>3</v>
      </c>
    </row>
    <row r="9" spans="1:10" ht="62.25" customHeight="1">
      <c r="A9" s="171"/>
      <c r="B9" s="46">
        <v>2</v>
      </c>
      <c r="C9" s="47"/>
      <c r="D9" s="23" t="str">
        <f>IF(AND(A8="Sin Objetivo Particular",F9=0),"OK",IF(AND(A8&lt;&gt;"Sin Objetivo Particular",F9&gt;0),"OK",IF(AND(A8&lt;&gt;"Sin Objetivo Particular",F9=0),"OK","Error")))</f>
        <v>OK</v>
      </c>
      <c r="F9" s="2">
        <f t="shared" si="0"/>
        <v>0</v>
      </c>
      <c r="H9" s="2" t="str">
        <f>IF(LEN(C9)&gt;0,CONCATENATE(LEFT('Objetivos y Metas'!A8,2),B9,". ",C9), "Sin Meta")</f>
        <v>Sin Meta</v>
      </c>
    </row>
    <row r="10" spans="1:10" ht="62.25" customHeight="1" thickBot="1">
      <c r="A10" s="172"/>
      <c r="B10" s="48">
        <v>3</v>
      </c>
      <c r="C10" s="49"/>
      <c r="D10" s="23" t="str">
        <f>IF(AND(A8="Sin Objetivo Particular",F10=0),"OK",IF(AND(A8&lt;&gt;"Sin Objetivo Particular",F10&gt;0),"OK",IF(AND(A8&lt;&gt;"Sin Objetivo Particular",F10=0),"OK","Error")))</f>
        <v>OK</v>
      </c>
      <c r="F10" s="2">
        <f t="shared" si="0"/>
        <v>0</v>
      </c>
      <c r="H10" s="2" t="str">
        <f>IF(LEN(C10)&gt;0,CONCATENATE(LEFT('Objetivos y Metas'!A8,2),B10,". ",C10), "Sin Meta")</f>
        <v>Sin Meta</v>
      </c>
    </row>
    <row r="11" spans="1:10" ht="62.25" customHeight="1">
      <c r="A11" s="170" t="str">
        <f>'Justificación y Objetivos'!E22</f>
        <v>Sin Objetivo Particular</v>
      </c>
      <c r="B11" s="45">
        <v>1</v>
      </c>
      <c r="C11" s="25"/>
      <c r="D11" s="23" t="str">
        <f>IF(AND(A11&lt;&gt;"Sin Objetivo Particular",F11&gt;0,J11&lt;3),"OK",IF(AND(A11&lt;&gt;"Sin Objetivo Particular",F11=0,J11=3),"Introduzca Meta",IF(AND(A11="Sin Objetivo Particular",F11=0,J11=3),"OK","Error")))</f>
        <v>OK</v>
      </c>
      <c r="F11" s="2">
        <f t="shared" si="0"/>
        <v>0</v>
      </c>
      <c r="H11" s="2" t="str">
        <f>IF(LEN(C11)&gt;0,CONCATENATE(LEFT('Objetivos y Metas'!A11,2),B11,". ",C11), "Sin Meta")</f>
        <v>Sin Meta</v>
      </c>
      <c r="J11">
        <f>COUNTBLANK(C11:C13)</f>
        <v>3</v>
      </c>
    </row>
    <row r="12" spans="1:10" ht="62.25" customHeight="1">
      <c r="A12" s="171"/>
      <c r="B12" s="46">
        <v>2</v>
      </c>
      <c r="C12" s="47"/>
      <c r="D12" s="23" t="str">
        <f>IF(AND(A11="Sin Objetivo Particular",F12=0),"OK",IF(AND(A11&lt;&gt;"Sin Objetivo Particular",F12&gt;0),"OK",IF(AND(A11&lt;&gt;"Sin Objetivo Particular",F12=0),"OK","Error")))</f>
        <v>OK</v>
      </c>
      <c r="F12" s="2">
        <f t="shared" si="0"/>
        <v>0</v>
      </c>
      <c r="H12" s="2" t="str">
        <f>IF(LEN(C12)&gt;0,CONCATENATE(LEFT('Objetivos y Metas'!A11,2),B12,". ",C12), "Sin Meta")</f>
        <v>Sin Meta</v>
      </c>
    </row>
    <row r="13" spans="1:10" ht="62.25" customHeight="1" thickBot="1">
      <c r="A13" s="172"/>
      <c r="B13" s="48">
        <v>3</v>
      </c>
      <c r="C13" s="49"/>
      <c r="D13" s="23" t="str">
        <f>IF(AND(A11="Sin Objetivo Particular",F13=0),"OK",IF(AND(A11&lt;&gt;"Sin Objetivo Particular",F13&gt;0),"OK",IF(AND(A11&lt;&gt;"Sin Objetivo Particular",F13=0),"OK","Error")))</f>
        <v>OK</v>
      </c>
      <c r="F13" s="2">
        <f t="shared" si="0"/>
        <v>0</v>
      </c>
      <c r="H13" s="2" t="str">
        <f>IF(LEN(C13)&gt;0,CONCATENATE(LEFT('Objetivos y Metas'!A11,2),B13,". ",C13), "Sin Meta")</f>
        <v>Sin Meta</v>
      </c>
    </row>
    <row r="14" spans="1:10" ht="62.25" customHeight="1">
      <c r="A14" s="170" t="str">
        <f>'Justificación y Objetivos'!E23</f>
        <v>Sin Objetivo Particular</v>
      </c>
      <c r="B14" s="45">
        <v>1</v>
      </c>
      <c r="C14" s="25"/>
      <c r="D14" s="23" t="str">
        <f>IF(AND(A14&lt;&gt;"Sin Objetivo Particular",F14&gt;0,J14&lt;3),"OK",IF(AND(A14&lt;&gt;"Sin Objetivo Particular",F14=0,J14=3),"Introduzca Meta",IF(AND(A14="Sin Objetivo Particular",F14=0,J14=3),"OK","Error")))</f>
        <v>OK</v>
      </c>
      <c r="F14" s="2">
        <f t="shared" si="0"/>
        <v>0</v>
      </c>
      <c r="H14" s="2" t="str">
        <f>IF(LEN(C14)&gt;0,CONCATENATE(LEFT('Objetivos y Metas'!A14,2),B14,". ",C14), "Sin Meta")</f>
        <v>Sin Meta</v>
      </c>
      <c r="J14">
        <f>COUNTBLANK(C14:C16)</f>
        <v>3</v>
      </c>
    </row>
    <row r="15" spans="1:10" ht="62.25" customHeight="1">
      <c r="A15" s="171"/>
      <c r="B15" s="46">
        <v>2</v>
      </c>
      <c r="C15" s="47"/>
      <c r="D15" s="23" t="str">
        <f>IF(AND(A14="Sin Objetivo Particular",F15=0),"OK",IF(AND(A14&lt;&gt;"Sin Objetivo Particular",F15&gt;0),"OK",IF(AND(A14&lt;&gt;"Sin Objetivo Particular",F15=0),"OK","Error")))</f>
        <v>OK</v>
      </c>
      <c r="F15" s="2">
        <f t="shared" si="0"/>
        <v>0</v>
      </c>
      <c r="H15" s="2" t="str">
        <f>IF(LEN(C15)&gt;0,CONCATENATE(LEFT('Objetivos y Metas'!A14,2),B15,". ",C15), "Sin Meta")</f>
        <v>Sin Meta</v>
      </c>
    </row>
    <row r="16" spans="1:10" ht="62.25" customHeight="1" thickBot="1">
      <c r="A16" s="172"/>
      <c r="B16" s="48">
        <v>3</v>
      </c>
      <c r="C16" s="49"/>
      <c r="D16" s="23" t="str">
        <f>IF(AND(A14="Sin Objetivo Particular",F16=0),"OK",IF(AND(A14&lt;&gt;"Sin Objetivo Particular",F16&gt;0),"OK",IF(AND(A14&lt;&gt;"Sin Objetivo Particular",F16=0),"OK","Error")))</f>
        <v>OK</v>
      </c>
      <c r="F16" s="2">
        <f t="shared" si="0"/>
        <v>0</v>
      </c>
      <c r="H16" s="2" t="str">
        <f>IF(LEN(C16)&gt;0,CONCATENATE(LEFT('Objetivos y Metas'!A14,2),B16,". ",C16), "Sin Meta")</f>
        <v>Sin Meta</v>
      </c>
    </row>
  </sheetData>
  <sheetProtection password="C668" sheet="1" objects="1" scenarios="1"/>
  <mergeCells count="5">
    <mergeCell ref="A2:A4"/>
    <mergeCell ref="A5:A7"/>
    <mergeCell ref="A8:A10"/>
    <mergeCell ref="A11:A13"/>
    <mergeCell ref="A14:A16"/>
  </mergeCells>
  <dataValidations count="1">
    <dataValidation type="textLength" operator="lessThanOrEqual" allowBlank="1" showInputMessage="1" showErrorMessage="1" sqref="C2:C16">
      <formula1>250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 xml:space="preserve">&amp;L&amp;G&amp;CFormato de Proyectos UPV V3.51&amp;RF-111
Rev. 1
16/08/2017
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7"/>
  <sheetViews>
    <sheetView showGridLines="0" topLeftCell="D1" zoomScale="90" zoomScaleNormal="90" zoomScalePageLayoutView="90" workbookViewId="0">
      <selection activeCell="X2" sqref="X2"/>
    </sheetView>
  </sheetViews>
  <sheetFormatPr baseColWidth="10" defaultColWidth="11.5" defaultRowHeight="14" x14ac:dyDescent="0"/>
  <cols>
    <col min="1" max="1" width="52.5" customWidth="1"/>
    <col min="2" max="2" width="4.1640625" bestFit="1" customWidth="1"/>
    <col min="3" max="3" width="68.1640625" customWidth="1"/>
    <col min="4" max="21" width="7.5" customWidth="1"/>
    <col min="22" max="22" width="11.5" style="52"/>
    <col min="23" max="23" width="0" hidden="1" customWidth="1"/>
    <col min="24" max="26" width="11.5" hidden="1" customWidth="1"/>
    <col min="27" max="27" width="0" hidden="1" customWidth="1"/>
    <col min="28" max="28" width="17.5" hidden="1" customWidth="1"/>
    <col min="29" max="47" width="0" hidden="1" customWidth="1"/>
  </cols>
  <sheetData>
    <row r="1" spans="1:47">
      <c r="A1" s="142" t="s">
        <v>18</v>
      </c>
      <c r="B1" s="173" t="s">
        <v>88</v>
      </c>
      <c r="C1" s="142" t="s">
        <v>26</v>
      </c>
      <c r="D1" s="142" t="s">
        <v>45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73" t="s">
        <v>15</v>
      </c>
      <c r="AD1" s="142" t="s">
        <v>45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</row>
    <row r="2" spans="1:47">
      <c r="A2" s="142"/>
      <c r="B2" s="174"/>
      <c r="C2" s="142"/>
      <c r="D2" s="41" t="s">
        <v>27</v>
      </c>
      <c r="E2" s="41" t="s">
        <v>28</v>
      </c>
      <c r="F2" s="41" t="s">
        <v>29</v>
      </c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  <c r="L2" s="41" t="s">
        <v>35</v>
      </c>
      <c r="M2" s="41" t="s">
        <v>36</v>
      </c>
      <c r="N2" s="41" t="s">
        <v>37</v>
      </c>
      <c r="O2" s="41" t="s">
        <v>38</v>
      </c>
      <c r="P2" s="41" t="s">
        <v>39</v>
      </c>
      <c r="Q2" s="41" t="s">
        <v>40</v>
      </c>
      <c r="R2" s="41" t="s">
        <v>41</v>
      </c>
      <c r="S2" s="41" t="s">
        <v>42</v>
      </c>
      <c r="T2" s="41" t="s">
        <v>43</v>
      </c>
      <c r="U2" s="41" t="s">
        <v>44</v>
      </c>
      <c r="V2" s="174"/>
      <c r="X2" s="1" t="s">
        <v>46</v>
      </c>
      <c r="Y2" s="1" t="s">
        <v>47</v>
      </c>
      <c r="Z2" s="6" t="s">
        <v>48</v>
      </c>
      <c r="AB2" s="6" t="s">
        <v>154</v>
      </c>
      <c r="AC2" s="6" t="s">
        <v>155</v>
      </c>
      <c r="AD2" s="70" t="s">
        <v>27</v>
      </c>
      <c r="AE2" s="70" t="s">
        <v>28</v>
      </c>
      <c r="AF2" s="70" t="s">
        <v>29</v>
      </c>
      <c r="AG2" s="70" t="s">
        <v>30</v>
      </c>
      <c r="AH2" s="70" t="s">
        <v>31</v>
      </c>
      <c r="AI2" s="70" t="s">
        <v>32</v>
      </c>
      <c r="AJ2" s="70" t="s">
        <v>33</v>
      </c>
      <c r="AK2" s="70" t="s">
        <v>34</v>
      </c>
      <c r="AL2" s="70" t="s">
        <v>35</v>
      </c>
      <c r="AM2" s="70" t="s">
        <v>36</v>
      </c>
      <c r="AN2" s="70" t="s">
        <v>37</v>
      </c>
      <c r="AO2" s="70" t="s">
        <v>38</v>
      </c>
      <c r="AP2" s="70" t="s">
        <v>39</v>
      </c>
      <c r="AQ2" s="70" t="s">
        <v>40</v>
      </c>
      <c r="AR2" s="70" t="s">
        <v>41</v>
      </c>
      <c r="AS2" s="70" t="s">
        <v>42</v>
      </c>
      <c r="AT2" s="70" t="s">
        <v>43</v>
      </c>
      <c r="AU2" s="70" t="s">
        <v>44</v>
      </c>
    </row>
    <row r="3" spans="1:47" ht="47.25" customHeight="1">
      <c r="A3" s="42"/>
      <c r="B3" s="42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1" t="str">
        <f>IF(AND(A3="Sin Meta",Y3&lt;&gt;0,Z3&lt;&gt;0),"Seleccione Meta",IF(AND(X3=0,Y3&lt;&gt;0,Z3&lt;&gt;0),"Seleccione Meta",IF(AND(X3&lt;&gt;0,Y3&lt;&gt;0,Z3&lt;&gt;0),"OK",IF(AND(X3=0,Y3=0,Z3=0),"OK","Error"))))</f>
        <v>OK</v>
      </c>
      <c r="X3">
        <f>LEN(A3)</f>
        <v>0</v>
      </c>
      <c r="Y3">
        <f>LEN(C3)</f>
        <v>0</v>
      </c>
      <c r="Z3">
        <f>COUNTA(D3:U3)</f>
        <v>0</v>
      </c>
      <c r="AB3" t="str">
        <f>LEFT(A3,4)</f>
        <v/>
      </c>
      <c r="AC3" t="str">
        <f>IF(LEN(AB3)&gt;0,CONCATENATE(AB3,B3,"."," ",C3),"Sin Actividad")</f>
        <v>Sin Actividad</v>
      </c>
      <c r="AD3" s="42">
        <f>D3</f>
        <v>0</v>
      </c>
      <c r="AE3" s="42">
        <f t="shared" ref="AE3:AU17" si="0">E3</f>
        <v>0</v>
      </c>
      <c r="AF3" s="42">
        <f t="shared" si="0"/>
        <v>0</v>
      </c>
      <c r="AG3" s="42">
        <f t="shared" si="0"/>
        <v>0</v>
      </c>
      <c r="AH3" s="42">
        <f t="shared" si="0"/>
        <v>0</v>
      </c>
      <c r="AI3" s="42">
        <f t="shared" si="0"/>
        <v>0</v>
      </c>
      <c r="AJ3" s="42">
        <f t="shared" si="0"/>
        <v>0</v>
      </c>
      <c r="AK3" s="42">
        <f t="shared" si="0"/>
        <v>0</v>
      </c>
      <c r="AL3" s="42">
        <f t="shared" si="0"/>
        <v>0</v>
      </c>
      <c r="AM3" s="42">
        <f t="shared" si="0"/>
        <v>0</v>
      </c>
      <c r="AN3" s="42">
        <f t="shared" si="0"/>
        <v>0</v>
      </c>
      <c r="AO3" s="42">
        <f t="shared" si="0"/>
        <v>0</v>
      </c>
      <c r="AP3" s="42">
        <f t="shared" si="0"/>
        <v>0</v>
      </c>
      <c r="AQ3" s="42">
        <f t="shared" si="0"/>
        <v>0</v>
      </c>
      <c r="AR3" s="42">
        <f t="shared" si="0"/>
        <v>0</v>
      </c>
      <c r="AS3" s="42">
        <f t="shared" si="0"/>
        <v>0</v>
      </c>
      <c r="AT3" s="42">
        <f t="shared" si="0"/>
        <v>0</v>
      </c>
      <c r="AU3" s="42">
        <f t="shared" si="0"/>
        <v>0</v>
      </c>
    </row>
    <row r="4" spans="1:47" ht="47.25" customHeight="1">
      <c r="A4" s="42"/>
      <c r="B4" s="42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1" t="str">
        <f t="shared" ref="V4:V37" si="1">IF(AND(A4="Sin Meta",Y4&lt;&gt;0,Z4&lt;&gt;0),"Seleccione Meta",IF(AND(X4=0,Y4&lt;&gt;0,Z4&lt;&gt;0),"Seleccione Meta",IF(AND(X4&lt;&gt;0,Y4&lt;&gt;0,Z4&lt;&gt;0),"OK",IF(AND(X4=0,Y4=0,Z4=0),"OK","Error"))))</f>
        <v>OK</v>
      </c>
      <c r="X4">
        <f t="shared" ref="X4:X37" si="2">LEN(A4)</f>
        <v>0</v>
      </c>
      <c r="Y4">
        <f>LEN(C4)</f>
        <v>0</v>
      </c>
      <c r="Z4">
        <f t="shared" ref="Z4:Z37" si="3">COUNTA(D4:U4)</f>
        <v>0</v>
      </c>
      <c r="AB4" t="str">
        <f t="shared" ref="AB4:AB37" si="4">LEFT(A4,4)</f>
        <v/>
      </c>
      <c r="AC4" t="str">
        <f>IF(LEN(AB4)&gt;0,CONCATENATE(AB4,B4,"."," ",C4),"Sin Actividad")</f>
        <v>Sin Actividad</v>
      </c>
      <c r="AD4" s="42">
        <f t="shared" ref="AD4:AD37" si="5">D4</f>
        <v>0</v>
      </c>
      <c r="AE4" s="42">
        <f t="shared" si="0"/>
        <v>0</v>
      </c>
      <c r="AF4" s="42">
        <f t="shared" si="0"/>
        <v>0</v>
      </c>
      <c r="AG4" s="42">
        <f t="shared" si="0"/>
        <v>0</v>
      </c>
      <c r="AH4" s="42">
        <f t="shared" si="0"/>
        <v>0</v>
      </c>
      <c r="AI4" s="42">
        <f t="shared" si="0"/>
        <v>0</v>
      </c>
      <c r="AJ4" s="42">
        <f t="shared" si="0"/>
        <v>0</v>
      </c>
      <c r="AK4" s="42">
        <f t="shared" si="0"/>
        <v>0</v>
      </c>
      <c r="AL4" s="42">
        <f t="shared" si="0"/>
        <v>0</v>
      </c>
      <c r="AM4" s="42">
        <f t="shared" si="0"/>
        <v>0</v>
      </c>
      <c r="AN4" s="42">
        <f t="shared" si="0"/>
        <v>0</v>
      </c>
      <c r="AO4" s="42">
        <f t="shared" si="0"/>
        <v>0</v>
      </c>
      <c r="AP4" s="42">
        <f t="shared" si="0"/>
        <v>0</v>
      </c>
      <c r="AQ4" s="42">
        <f t="shared" si="0"/>
        <v>0</v>
      </c>
      <c r="AR4" s="42">
        <f t="shared" si="0"/>
        <v>0</v>
      </c>
      <c r="AS4" s="42">
        <f t="shared" si="0"/>
        <v>0</v>
      </c>
      <c r="AT4" s="42">
        <f t="shared" si="0"/>
        <v>0</v>
      </c>
      <c r="AU4" s="42">
        <f t="shared" si="0"/>
        <v>0</v>
      </c>
    </row>
    <row r="5" spans="1:47" ht="47.25" customHeight="1">
      <c r="A5" s="42"/>
      <c r="B5" s="42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51" t="str">
        <f t="shared" si="1"/>
        <v>OK</v>
      </c>
      <c r="X5">
        <f t="shared" si="2"/>
        <v>0</v>
      </c>
      <c r="Y5">
        <f>LEN(C5)</f>
        <v>0</v>
      </c>
      <c r="Z5">
        <f t="shared" si="3"/>
        <v>0</v>
      </c>
      <c r="AB5" t="str">
        <f t="shared" si="4"/>
        <v/>
      </c>
      <c r="AC5" t="str">
        <f t="shared" ref="AC5:AC37" si="6">IF(LEN(AB5)&gt;0,CONCATENATE(AB5,B5,"."," ",C5),"Sin Actividad")</f>
        <v>Sin Actividad</v>
      </c>
      <c r="AD5" s="42">
        <f t="shared" si="5"/>
        <v>0</v>
      </c>
      <c r="AE5" s="42">
        <f t="shared" si="0"/>
        <v>0</v>
      </c>
      <c r="AF5" s="42">
        <f t="shared" si="0"/>
        <v>0</v>
      </c>
      <c r="AG5" s="42">
        <f t="shared" si="0"/>
        <v>0</v>
      </c>
      <c r="AH5" s="42">
        <f t="shared" si="0"/>
        <v>0</v>
      </c>
      <c r="AI5" s="42">
        <f t="shared" si="0"/>
        <v>0</v>
      </c>
      <c r="AJ5" s="42">
        <f t="shared" si="0"/>
        <v>0</v>
      </c>
      <c r="AK5" s="42">
        <f t="shared" si="0"/>
        <v>0</v>
      </c>
      <c r="AL5" s="42">
        <f t="shared" si="0"/>
        <v>0</v>
      </c>
      <c r="AM5" s="42">
        <f t="shared" si="0"/>
        <v>0</v>
      </c>
      <c r="AN5" s="42">
        <f t="shared" si="0"/>
        <v>0</v>
      </c>
      <c r="AO5" s="42">
        <f t="shared" si="0"/>
        <v>0</v>
      </c>
      <c r="AP5" s="42">
        <f t="shared" si="0"/>
        <v>0</v>
      </c>
      <c r="AQ5" s="42">
        <f t="shared" si="0"/>
        <v>0</v>
      </c>
      <c r="AR5" s="42">
        <f t="shared" si="0"/>
        <v>0</v>
      </c>
      <c r="AS5" s="42">
        <f t="shared" si="0"/>
        <v>0</v>
      </c>
      <c r="AT5" s="42">
        <f t="shared" si="0"/>
        <v>0</v>
      </c>
      <c r="AU5" s="42">
        <f t="shared" si="0"/>
        <v>0</v>
      </c>
    </row>
    <row r="6" spans="1:47" ht="47.25" customHeight="1">
      <c r="A6" s="42"/>
      <c r="B6" s="42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51" t="str">
        <f t="shared" si="1"/>
        <v>OK</v>
      </c>
      <c r="X6">
        <f t="shared" si="2"/>
        <v>0</v>
      </c>
      <c r="Y6">
        <f t="shared" ref="Y6:Y37" si="7">LEN(C6)</f>
        <v>0</v>
      </c>
      <c r="Z6">
        <f t="shared" si="3"/>
        <v>0</v>
      </c>
      <c r="AB6" t="str">
        <f t="shared" si="4"/>
        <v/>
      </c>
      <c r="AC6" t="str">
        <f t="shared" si="6"/>
        <v>Sin Actividad</v>
      </c>
      <c r="AD6" s="42">
        <f t="shared" si="5"/>
        <v>0</v>
      </c>
      <c r="AE6" s="42">
        <f t="shared" si="0"/>
        <v>0</v>
      </c>
      <c r="AF6" s="42">
        <f t="shared" si="0"/>
        <v>0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t="shared" si="0"/>
        <v>0</v>
      </c>
      <c r="AL6" s="42">
        <f t="shared" si="0"/>
        <v>0</v>
      </c>
      <c r="AM6" s="42">
        <f t="shared" si="0"/>
        <v>0</v>
      </c>
      <c r="AN6" s="42">
        <f t="shared" si="0"/>
        <v>0</v>
      </c>
      <c r="AO6" s="42">
        <f t="shared" si="0"/>
        <v>0</v>
      </c>
      <c r="AP6" s="42">
        <f t="shared" si="0"/>
        <v>0</v>
      </c>
      <c r="AQ6" s="42">
        <f t="shared" si="0"/>
        <v>0</v>
      </c>
      <c r="AR6" s="42">
        <f t="shared" si="0"/>
        <v>0</v>
      </c>
      <c r="AS6" s="42">
        <f t="shared" si="0"/>
        <v>0</v>
      </c>
      <c r="AT6" s="42">
        <f t="shared" si="0"/>
        <v>0</v>
      </c>
      <c r="AU6" s="42">
        <f t="shared" si="0"/>
        <v>0</v>
      </c>
    </row>
    <row r="7" spans="1:47" ht="47.25" customHeight="1">
      <c r="A7" s="42"/>
      <c r="B7" s="42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51" t="str">
        <f t="shared" si="1"/>
        <v>OK</v>
      </c>
      <c r="X7">
        <f t="shared" si="2"/>
        <v>0</v>
      </c>
      <c r="Y7">
        <f>LEN(C7)</f>
        <v>0</v>
      </c>
      <c r="Z7">
        <f t="shared" si="3"/>
        <v>0</v>
      </c>
      <c r="AB7" t="str">
        <f t="shared" si="4"/>
        <v/>
      </c>
      <c r="AC7" t="str">
        <f t="shared" si="6"/>
        <v>Sin Actividad</v>
      </c>
      <c r="AD7" s="42">
        <f t="shared" si="5"/>
        <v>0</v>
      </c>
      <c r="AE7" s="42">
        <f t="shared" si="0"/>
        <v>0</v>
      </c>
      <c r="AF7" s="42">
        <f t="shared" si="0"/>
        <v>0</v>
      </c>
      <c r="AG7" s="42">
        <f t="shared" si="0"/>
        <v>0</v>
      </c>
      <c r="AH7" s="42">
        <f t="shared" si="0"/>
        <v>0</v>
      </c>
      <c r="AI7" s="42">
        <f t="shared" si="0"/>
        <v>0</v>
      </c>
      <c r="AJ7" s="42">
        <f t="shared" si="0"/>
        <v>0</v>
      </c>
      <c r="AK7" s="42">
        <f t="shared" si="0"/>
        <v>0</v>
      </c>
      <c r="AL7" s="42">
        <f t="shared" si="0"/>
        <v>0</v>
      </c>
      <c r="AM7" s="42">
        <f t="shared" si="0"/>
        <v>0</v>
      </c>
      <c r="AN7" s="42">
        <f t="shared" si="0"/>
        <v>0</v>
      </c>
      <c r="AO7" s="42">
        <f t="shared" si="0"/>
        <v>0</v>
      </c>
      <c r="AP7" s="42">
        <f t="shared" si="0"/>
        <v>0</v>
      </c>
      <c r="AQ7" s="42">
        <f t="shared" si="0"/>
        <v>0</v>
      </c>
      <c r="AR7" s="42">
        <f t="shared" si="0"/>
        <v>0</v>
      </c>
      <c r="AS7" s="42">
        <f t="shared" si="0"/>
        <v>0</v>
      </c>
      <c r="AT7" s="42">
        <f t="shared" si="0"/>
        <v>0</v>
      </c>
      <c r="AU7" s="42">
        <f t="shared" si="0"/>
        <v>0</v>
      </c>
    </row>
    <row r="8" spans="1:47" ht="47.25" customHeight="1">
      <c r="A8" s="42"/>
      <c r="B8" s="42">
        <v>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51" t="str">
        <f t="shared" si="1"/>
        <v>OK</v>
      </c>
      <c r="X8">
        <f t="shared" si="2"/>
        <v>0</v>
      </c>
      <c r="Y8">
        <f t="shared" si="7"/>
        <v>0</v>
      </c>
      <c r="Z8">
        <f t="shared" si="3"/>
        <v>0</v>
      </c>
      <c r="AB8" t="str">
        <f t="shared" si="4"/>
        <v/>
      </c>
      <c r="AC8" t="str">
        <f t="shared" si="6"/>
        <v>Sin Actividad</v>
      </c>
      <c r="AD8" s="42">
        <f t="shared" si="5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L8" s="42">
        <f t="shared" si="0"/>
        <v>0</v>
      </c>
      <c r="AM8" s="42">
        <f t="shared" si="0"/>
        <v>0</v>
      </c>
      <c r="AN8" s="42">
        <f t="shared" si="0"/>
        <v>0</v>
      </c>
      <c r="AO8" s="42">
        <f t="shared" si="0"/>
        <v>0</v>
      </c>
      <c r="AP8" s="42">
        <f t="shared" si="0"/>
        <v>0</v>
      </c>
      <c r="AQ8" s="42">
        <f t="shared" si="0"/>
        <v>0</v>
      </c>
      <c r="AR8" s="42">
        <f t="shared" si="0"/>
        <v>0</v>
      </c>
      <c r="AS8" s="42">
        <f t="shared" si="0"/>
        <v>0</v>
      </c>
      <c r="AT8" s="42">
        <f t="shared" si="0"/>
        <v>0</v>
      </c>
      <c r="AU8" s="42">
        <f t="shared" si="0"/>
        <v>0</v>
      </c>
    </row>
    <row r="9" spans="1:47" ht="47.25" customHeight="1">
      <c r="A9" s="42"/>
      <c r="B9" s="42">
        <v>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51" t="str">
        <f t="shared" si="1"/>
        <v>OK</v>
      </c>
      <c r="X9">
        <f t="shared" si="2"/>
        <v>0</v>
      </c>
      <c r="Y9">
        <f t="shared" si="7"/>
        <v>0</v>
      </c>
      <c r="Z9">
        <f t="shared" si="3"/>
        <v>0</v>
      </c>
      <c r="AB9" t="str">
        <f t="shared" si="4"/>
        <v/>
      </c>
      <c r="AC9" t="str">
        <f t="shared" si="6"/>
        <v>Sin Actividad</v>
      </c>
      <c r="AD9" s="42">
        <f t="shared" si="5"/>
        <v>0</v>
      </c>
      <c r="AE9" s="42">
        <f t="shared" si="0"/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0</v>
      </c>
      <c r="AU9" s="42">
        <f t="shared" si="0"/>
        <v>0</v>
      </c>
    </row>
    <row r="10" spans="1:47" ht="47.25" customHeight="1">
      <c r="A10" s="42"/>
      <c r="B10" s="42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51" t="str">
        <f t="shared" si="1"/>
        <v>OK</v>
      </c>
      <c r="X10">
        <f t="shared" si="2"/>
        <v>0</v>
      </c>
      <c r="Y10">
        <f t="shared" si="7"/>
        <v>0</v>
      </c>
      <c r="Z10">
        <f t="shared" si="3"/>
        <v>0</v>
      </c>
      <c r="AB10" t="str">
        <f t="shared" si="4"/>
        <v/>
      </c>
      <c r="AC10" t="str">
        <f t="shared" si="6"/>
        <v>Sin Actividad</v>
      </c>
      <c r="AD10" s="42">
        <f t="shared" si="5"/>
        <v>0</v>
      </c>
      <c r="AE10" s="42">
        <f t="shared" si="0"/>
        <v>0</v>
      </c>
      <c r="AF10" s="42">
        <f t="shared" si="0"/>
        <v>0</v>
      </c>
      <c r="AG10" s="42">
        <f t="shared" si="0"/>
        <v>0</v>
      </c>
      <c r="AH10" s="42">
        <f t="shared" si="0"/>
        <v>0</v>
      </c>
      <c r="AI10" s="42">
        <f t="shared" si="0"/>
        <v>0</v>
      </c>
      <c r="AJ10" s="42">
        <f t="shared" si="0"/>
        <v>0</v>
      </c>
      <c r="AK10" s="42">
        <f t="shared" si="0"/>
        <v>0</v>
      </c>
      <c r="AL10" s="42">
        <f t="shared" si="0"/>
        <v>0</v>
      </c>
      <c r="AM10" s="42">
        <f t="shared" si="0"/>
        <v>0</v>
      </c>
      <c r="AN10" s="42">
        <f t="shared" si="0"/>
        <v>0</v>
      </c>
      <c r="AO10" s="42">
        <f t="shared" si="0"/>
        <v>0</v>
      </c>
      <c r="AP10" s="42">
        <f t="shared" si="0"/>
        <v>0</v>
      </c>
      <c r="AQ10" s="42">
        <f t="shared" si="0"/>
        <v>0</v>
      </c>
      <c r="AR10" s="42">
        <f t="shared" si="0"/>
        <v>0</v>
      </c>
      <c r="AS10" s="42">
        <f t="shared" si="0"/>
        <v>0</v>
      </c>
      <c r="AT10" s="42">
        <f t="shared" si="0"/>
        <v>0</v>
      </c>
      <c r="AU10" s="42">
        <f t="shared" si="0"/>
        <v>0</v>
      </c>
    </row>
    <row r="11" spans="1:47" ht="47.25" customHeight="1">
      <c r="A11" s="42"/>
      <c r="B11" s="42">
        <v>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51" t="str">
        <f t="shared" si="1"/>
        <v>OK</v>
      </c>
      <c r="X11">
        <f t="shared" si="2"/>
        <v>0</v>
      </c>
      <c r="Y11">
        <f t="shared" si="7"/>
        <v>0</v>
      </c>
      <c r="Z11">
        <f t="shared" si="3"/>
        <v>0</v>
      </c>
      <c r="AB11" t="str">
        <f t="shared" si="4"/>
        <v/>
      </c>
      <c r="AC11" t="str">
        <f t="shared" si="6"/>
        <v>Sin Actividad</v>
      </c>
      <c r="AD11" s="42">
        <f t="shared" si="5"/>
        <v>0</v>
      </c>
      <c r="AE11" s="42">
        <f t="shared" si="0"/>
        <v>0</v>
      </c>
      <c r="AF11" s="42">
        <f t="shared" si="0"/>
        <v>0</v>
      </c>
      <c r="AG11" s="42">
        <f t="shared" si="0"/>
        <v>0</v>
      </c>
      <c r="AH11" s="42">
        <f t="shared" si="0"/>
        <v>0</v>
      </c>
      <c r="AI11" s="42">
        <f t="shared" si="0"/>
        <v>0</v>
      </c>
      <c r="AJ11" s="42">
        <f t="shared" si="0"/>
        <v>0</v>
      </c>
      <c r="AK11" s="42">
        <f t="shared" si="0"/>
        <v>0</v>
      </c>
      <c r="AL11" s="42">
        <f t="shared" si="0"/>
        <v>0</v>
      </c>
      <c r="AM11" s="42">
        <f t="shared" si="0"/>
        <v>0</v>
      </c>
      <c r="AN11" s="42">
        <f t="shared" si="0"/>
        <v>0</v>
      </c>
      <c r="AO11" s="42">
        <f t="shared" si="0"/>
        <v>0</v>
      </c>
      <c r="AP11" s="42">
        <f t="shared" si="0"/>
        <v>0</v>
      </c>
      <c r="AQ11" s="42">
        <f t="shared" si="0"/>
        <v>0</v>
      </c>
      <c r="AR11" s="42">
        <f t="shared" si="0"/>
        <v>0</v>
      </c>
      <c r="AS11" s="42">
        <f t="shared" si="0"/>
        <v>0</v>
      </c>
      <c r="AT11" s="42">
        <f t="shared" si="0"/>
        <v>0</v>
      </c>
      <c r="AU11" s="42">
        <f t="shared" si="0"/>
        <v>0</v>
      </c>
    </row>
    <row r="12" spans="1:47" ht="47.25" customHeight="1">
      <c r="A12" s="42"/>
      <c r="B12" s="42">
        <v>10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51" t="str">
        <f t="shared" si="1"/>
        <v>OK</v>
      </c>
      <c r="X12">
        <f t="shared" si="2"/>
        <v>0</v>
      </c>
      <c r="Y12">
        <f t="shared" si="7"/>
        <v>0</v>
      </c>
      <c r="Z12">
        <f t="shared" si="3"/>
        <v>0</v>
      </c>
      <c r="AB12" t="str">
        <f t="shared" si="4"/>
        <v/>
      </c>
      <c r="AC12" t="str">
        <f t="shared" si="6"/>
        <v>Sin Actividad</v>
      </c>
      <c r="AD12" s="42">
        <f t="shared" si="5"/>
        <v>0</v>
      </c>
      <c r="AE12" s="42">
        <f t="shared" si="0"/>
        <v>0</v>
      </c>
      <c r="AF12" s="42">
        <f t="shared" si="0"/>
        <v>0</v>
      </c>
      <c r="AG12" s="42">
        <f t="shared" si="0"/>
        <v>0</v>
      </c>
      <c r="AH12" s="42">
        <f t="shared" si="0"/>
        <v>0</v>
      </c>
      <c r="AI12" s="42">
        <f t="shared" si="0"/>
        <v>0</v>
      </c>
      <c r="AJ12" s="42">
        <f t="shared" si="0"/>
        <v>0</v>
      </c>
      <c r="AK12" s="42">
        <f t="shared" si="0"/>
        <v>0</v>
      </c>
      <c r="AL12" s="42">
        <f t="shared" si="0"/>
        <v>0</v>
      </c>
      <c r="AM12" s="42">
        <f t="shared" si="0"/>
        <v>0</v>
      </c>
      <c r="AN12" s="42">
        <f t="shared" si="0"/>
        <v>0</v>
      </c>
      <c r="AO12" s="42">
        <f t="shared" si="0"/>
        <v>0</v>
      </c>
      <c r="AP12" s="42">
        <f t="shared" si="0"/>
        <v>0</v>
      </c>
      <c r="AQ12" s="42">
        <f t="shared" si="0"/>
        <v>0</v>
      </c>
      <c r="AR12" s="42">
        <f t="shared" si="0"/>
        <v>0</v>
      </c>
      <c r="AS12" s="42">
        <f t="shared" si="0"/>
        <v>0</v>
      </c>
      <c r="AT12" s="42">
        <f t="shared" si="0"/>
        <v>0</v>
      </c>
      <c r="AU12" s="42">
        <f t="shared" si="0"/>
        <v>0</v>
      </c>
    </row>
    <row r="13" spans="1:47" ht="47.25" customHeight="1">
      <c r="A13" s="42"/>
      <c r="B13" s="42">
        <v>11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51" t="str">
        <f t="shared" si="1"/>
        <v>OK</v>
      </c>
      <c r="X13">
        <f t="shared" si="2"/>
        <v>0</v>
      </c>
      <c r="Y13">
        <f t="shared" si="7"/>
        <v>0</v>
      </c>
      <c r="Z13">
        <f t="shared" si="3"/>
        <v>0</v>
      </c>
      <c r="AB13" t="str">
        <f t="shared" si="4"/>
        <v/>
      </c>
      <c r="AC13" t="str">
        <f t="shared" si="6"/>
        <v>Sin Actividad</v>
      </c>
      <c r="AD13" s="42">
        <f t="shared" si="5"/>
        <v>0</v>
      </c>
      <c r="AE13" s="42">
        <f t="shared" si="0"/>
        <v>0</v>
      </c>
      <c r="AF13" s="42">
        <f t="shared" si="0"/>
        <v>0</v>
      </c>
      <c r="AG13" s="42">
        <f t="shared" si="0"/>
        <v>0</v>
      </c>
      <c r="AH13" s="42">
        <f t="shared" si="0"/>
        <v>0</v>
      </c>
      <c r="AI13" s="42">
        <f t="shared" si="0"/>
        <v>0</v>
      </c>
      <c r="AJ13" s="42">
        <f t="shared" si="0"/>
        <v>0</v>
      </c>
      <c r="AK13" s="42">
        <f t="shared" si="0"/>
        <v>0</v>
      </c>
      <c r="AL13" s="42">
        <f t="shared" si="0"/>
        <v>0</v>
      </c>
      <c r="AM13" s="42">
        <f t="shared" si="0"/>
        <v>0</v>
      </c>
      <c r="AN13" s="42">
        <f t="shared" si="0"/>
        <v>0</v>
      </c>
      <c r="AO13" s="42">
        <f t="shared" si="0"/>
        <v>0</v>
      </c>
      <c r="AP13" s="42">
        <f t="shared" si="0"/>
        <v>0</v>
      </c>
      <c r="AQ13" s="42">
        <f t="shared" si="0"/>
        <v>0</v>
      </c>
      <c r="AR13" s="42">
        <f t="shared" si="0"/>
        <v>0</v>
      </c>
      <c r="AS13" s="42">
        <f t="shared" si="0"/>
        <v>0</v>
      </c>
      <c r="AT13" s="42">
        <f t="shared" si="0"/>
        <v>0</v>
      </c>
      <c r="AU13" s="42">
        <f t="shared" si="0"/>
        <v>0</v>
      </c>
    </row>
    <row r="14" spans="1:47" ht="47.25" customHeight="1">
      <c r="A14" s="42"/>
      <c r="B14" s="42">
        <v>12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1" t="str">
        <f t="shared" si="1"/>
        <v>OK</v>
      </c>
      <c r="X14">
        <f t="shared" si="2"/>
        <v>0</v>
      </c>
      <c r="Y14">
        <f t="shared" si="7"/>
        <v>0</v>
      </c>
      <c r="Z14">
        <f t="shared" si="3"/>
        <v>0</v>
      </c>
      <c r="AB14" t="str">
        <f t="shared" si="4"/>
        <v/>
      </c>
      <c r="AC14" t="str">
        <f t="shared" si="6"/>
        <v>Sin Actividad</v>
      </c>
      <c r="AD14" s="42">
        <f t="shared" si="5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t="shared" si="0"/>
        <v>0</v>
      </c>
      <c r="AL14" s="42">
        <f t="shared" si="0"/>
        <v>0</v>
      </c>
      <c r="AM14" s="42">
        <f t="shared" si="0"/>
        <v>0</v>
      </c>
      <c r="AN14" s="42">
        <f t="shared" si="0"/>
        <v>0</v>
      </c>
      <c r="AO14" s="42">
        <f t="shared" si="0"/>
        <v>0</v>
      </c>
      <c r="AP14" s="42">
        <f t="shared" si="0"/>
        <v>0</v>
      </c>
      <c r="AQ14" s="42">
        <f t="shared" si="0"/>
        <v>0</v>
      </c>
      <c r="AR14" s="42">
        <f t="shared" si="0"/>
        <v>0</v>
      </c>
      <c r="AS14" s="42">
        <f t="shared" si="0"/>
        <v>0</v>
      </c>
      <c r="AT14" s="42">
        <f t="shared" si="0"/>
        <v>0</v>
      </c>
      <c r="AU14" s="42">
        <f t="shared" si="0"/>
        <v>0</v>
      </c>
    </row>
    <row r="15" spans="1:47" ht="47.25" customHeight="1">
      <c r="A15" s="42"/>
      <c r="B15" s="42">
        <v>13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51" t="str">
        <f t="shared" si="1"/>
        <v>OK</v>
      </c>
      <c r="X15">
        <f t="shared" si="2"/>
        <v>0</v>
      </c>
      <c r="Y15">
        <f t="shared" si="7"/>
        <v>0</v>
      </c>
      <c r="Z15">
        <f t="shared" si="3"/>
        <v>0</v>
      </c>
      <c r="AB15" t="str">
        <f t="shared" si="4"/>
        <v/>
      </c>
      <c r="AC15" t="str">
        <f t="shared" si="6"/>
        <v>Sin Actividad</v>
      </c>
      <c r="AD15" s="42">
        <f t="shared" si="5"/>
        <v>0</v>
      </c>
      <c r="AE15" s="42">
        <f t="shared" si="0"/>
        <v>0</v>
      </c>
      <c r="AF15" s="42">
        <f t="shared" si="0"/>
        <v>0</v>
      </c>
      <c r="AG15" s="42">
        <f t="shared" si="0"/>
        <v>0</v>
      </c>
      <c r="AH15" s="42">
        <f t="shared" si="0"/>
        <v>0</v>
      </c>
      <c r="AI15" s="42">
        <f t="shared" si="0"/>
        <v>0</v>
      </c>
      <c r="AJ15" s="42">
        <f t="shared" si="0"/>
        <v>0</v>
      </c>
      <c r="AK15" s="42">
        <f t="shared" si="0"/>
        <v>0</v>
      </c>
      <c r="AL15" s="42">
        <f t="shared" si="0"/>
        <v>0</v>
      </c>
      <c r="AM15" s="42">
        <f t="shared" si="0"/>
        <v>0</v>
      </c>
      <c r="AN15" s="42">
        <f t="shared" si="0"/>
        <v>0</v>
      </c>
      <c r="AO15" s="42">
        <f t="shared" si="0"/>
        <v>0</v>
      </c>
      <c r="AP15" s="42">
        <f t="shared" si="0"/>
        <v>0</v>
      </c>
      <c r="AQ15" s="42">
        <f t="shared" si="0"/>
        <v>0</v>
      </c>
      <c r="AR15" s="42">
        <f t="shared" si="0"/>
        <v>0</v>
      </c>
      <c r="AS15" s="42">
        <f t="shared" si="0"/>
        <v>0</v>
      </c>
      <c r="AT15" s="42">
        <f t="shared" si="0"/>
        <v>0</v>
      </c>
      <c r="AU15" s="42">
        <f t="shared" si="0"/>
        <v>0</v>
      </c>
    </row>
    <row r="16" spans="1:47" ht="47.25" customHeight="1">
      <c r="A16" s="42"/>
      <c r="B16" s="42">
        <v>14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51" t="str">
        <f t="shared" si="1"/>
        <v>OK</v>
      </c>
      <c r="X16">
        <f t="shared" si="2"/>
        <v>0</v>
      </c>
      <c r="Y16">
        <f t="shared" si="7"/>
        <v>0</v>
      </c>
      <c r="Z16">
        <f t="shared" si="3"/>
        <v>0</v>
      </c>
      <c r="AB16" t="str">
        <f t="shared" si="4"/>
        <v/>
      </c>
      <c r="AC16" t="str">
        <f t="shared" si="6"/>
        <v>Sin Actividad</v>
      </c>
      <c r="AD16" s="42">
        <f t="shared" si="5"/>
        <v>0</v>
      </c>
      <c r="AE16" s="42">
        <f t="shared" si="0"/>
        <v>0</v>
      </c>
      <c r="AF16" s="42">
        <f t="shared" si="0"/>
        <v>0</v>
      </c>
      <c r="AG16" s="42">
        <f t="shared" si="0"/>
        <v>0</v>
      </c>
      <c r="AH16" s="42">
        <f t="shared" si="0"/>
        <v>0</v>
      </c>
      <c r="AI16" s="42">
        <f t="shared" si="0"/>
        <v>0</v>
      </c>
      <c r="AJ16" s="42">
        <f t="shared" si="0"/>
        <v>0</v>
      </c>
      <c r="AK16" s="42">
        <f t="shared" si="0"/>
        <v>0</v>
      </c>
      <c r="AL16" s="42">
        <f t="shared" si="0"/>
        <v>0</v>
      </c>
      <c r="AM16" s="42">
        <f t="shared" si="0"/>
        <v>0</v>
      </c>
      <c r="AN16" s="42">
        <f t="shared" si="0"/>
        <v>0</v>
      </c>
      <c r="AO16" s="42">
        <f t="shared" si="0"/>
        <v>0</v>
      </c>
      <c r="AP16" s="42">
        <f t="shared" si="0"/>
        <v>0</v>
      </c>
      <c r="AQ16" s="42">
        <f t="shared" si="0"/>
        <v>0</v>
      </c>
      <c r="AR16" s="42">
        <f t="shared" si="0"/>
        <v>0</v>
      </c>
      <c r="AS16" s="42">
        <f t="shared" si="0"/>
        <v>0</v>
      </c>
      <c r="AT16" s="42">
        <f t="shared" si="0"/>
        <v>0</v>
      </c>
      <c r="AU16" s="42">
        <f t="shared" si="0"/>
        <v>0</v>
      </c>
    </row>
    <row r="17" spans="1:47" ht="47.25" customHeight="1">
      <c r="A17" s="42"/>
      <c r="B17" s="42">
        <v>15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51" t="str">
        <f t="shared" si="1"/>
        <v>OK</v>
      </c>
      <c r="X17">
        <f t="shared" si="2"/>
        <v>0</v>
      </c>
      <c r="Y17">
        <f t="shared" si="7"/>
        <v>0</v>
      </c>
      <c r="Z17">
        <f t="shared" si="3"/>
        <v>0</v>
      </c>
      <c r="AB17" t="str">
        <f t="shared" si="4"/>
        <v/>
      </c>
      <c r="AC17" t="str">
        <f t="shared" si="6"/>
        <v>Sin Actividad</v>
      </c>
      <c r="AD17" s="42">
        <f t="shared" si="5"/>
        <v>0</v>
      </c>
      <c r="AE17" s="42">
        <f t="shared" si="0"/>
        <v>0</v>
      </c>
      <c r="AF17" s="42">
        <f t="shared" si="0"/>
        <v>0</v>
      </c>
      <c r="AG17" s="42">
        <f t="shared" si="0"/>
        <v>0</v>
      </c>
      <c r="AH17" s="42">
        <f t="shared" si="0"/>
        <v>0</v>
      </c>
      <c r="AI17" s="42">
        <f t="shared" si="0"/>
        <v>0</v>
      </c>
      <c r="AJ17" s="42">
        <f t="shared" si="0"/>
        <v>0</v>
      </c>
      <c r="AK17" s="42">
        <f t="shared" si="0"/>
        <v>0</v>
      </c>
      <c r="AL17" s="42">
        <f t="shared" si="0"/>
        <v>0</v>
      </c>
      <c r="AM17" s="42">
        <f t="shared" si="0"/>
        <v>0</v>
      </c>
      <c r="AN17" s="42">
        <f t="shared" si="0"/>
        <v>0</v>
      </c>
      <c r="AO17" s="42">
        <f t="shared" si="0"/>
        <v>0</v>
      </c>
      <c r="AP17" s="42">
        <f t="shared" si="0"/>
        <v>0</v>
      </c>
      <c r="AQ17" s="42">
        <f t="shared" si="0"/>
        <v>0</v>
      </c>
      <c r="AR17" s="42">
        <f t="shared" si="0"/>
        <v>0</v>
      </c>
      <c r="AS17" s="42">
        <f t="shared" si="0"/>
        <v>0</v>
      </c>
      <c r="AT17" s="42">
        <f t="shared" si="0"/>
        <v>0</v>
      </c>
      <c r="AU17" s="42">
        <f t="shared" si="0"/>
        <v>0</v>
      </c>
    </row>
    <row r="18" spans="1:47" ht="47.25" customHeight="1">
      <c r="A18" s="42"/>
      <c r="B18" s="42">
        <v>16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51" t="str">
        <f t="shared" si="1"/>
        <v>OK</v>
      </c>
      <c r="X18">
        <f t="shared" si="2"/>
        <v>0</v>
      </c>
      <c r="Y18">
        <f t="shared" si="7"/>
        <v>0</v>
      </c>
      <c r="Z18">
        <f t="shared" si="3"/>
        <v>0</v>
      </c>
      <c r="AB18" t="str">
        <f t="shared" si="4"/>
        <v/>
      </c>
      <c r="AC18" t="str">
        <f t="shared" si="6"/>
        <v>Sin Actividad</v>
      </c>
      <c r="AD18" s="42">
        <f t="shared" si="5"/>
        <v>0</v>
      </c>
      <c r="AE18" s="42">
        <f t="shared" ref="AE18:AE37" si="8">E18</f>
        <v>0</v>
      </c>
      <c r="AF18" s="42">
        <f t="shared" ref="AF18:AF37" si="9">F18</f>
        <v>0</v>
      </c>
      <c r="AG18" s="42">
        <f t="shared" ref="AG18:AG37" si="10">G18</f>
        <v>0</v>
      </c>
      <c r="AH18" s="42">
        <f t="shared" ref="AH18:AH37" si="11">H18</f>
        <v>0</v>
      </c>
      <c r="AI18" s="42">
        <f t="shared" ref="AI18:AI37" si="12">I18</f>
        <v>0</v>
      </c>
      <c r="AJ18" s="42">
        <f t="shared" ref="AJ18:AJ37" si="13">J18</f>
        <v>0</v>
      </c>
      <c r="AK18" s="42">
        <f t="shared" ref="AK18:AK37" si="14">K18</f>
        <v>0</v>
      </c>
      <c r="AL18" s="42">
        <f t="shared" ref="AL18:AL37" si="15">L18</f>
        <v>0</v>
      </c>
      <c r="AM18" s="42">
        <f t="shared" ref="AM18:AM37" si="16">M18</f>
        <v>0</v>
      </c>
      <c r="AN18" s="42">
        <f t="shared" ref="AN18:AN37" si="17">N18</f>
        <v>0</v>
      </c>
      <c r="AO18" s="42">
        <f t="shared" ref="AO18:AO37" si="18">O18</f>
        <v>0</v>
      </c>
      <c r="AP18" s="42">
        <f t="shared" ref="AP18:AP37" si="19">P18</f>
        <v>0</v>
      </c>
      <c r="AQ18" s="42">
        <f t="shared" ref="AQ18:AQ37" si="20">Q18</f>
        <v>0</v>
      </c>
      <c r="AR18" s="42">
        <f t="shared" ref="AR18:AR37" si="21">R18</f>
        <v>0</v>
      </c>
      <c r="AS18" s="42">
        <f t="shared" ref="AS18:AS37" si="22">S18</f>
        <v>0</v>
      </c>
      <c r="AT18" s="42">
        <f t="shared" ref="AT18:AT37" si="23">T18</f>
        <v>0</v>
      </c>
      <c r="AU18" s="42">
        <f t="shared" ref="AU18:AU37" si="24">U18</f>
        <v>0</v>
      </c>
    </row>
    <row r="19" spans="1:47" ht="47.25" customHeight="1">
      <c r="A19" s="42"/>
      <c r="B19" s="42">
        <v>17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51" t="str">
        <f t="shared" si="1"/>
        <v>OK</v>
      </c>
      <c r="X19">
        <f t="shared" si="2"/>
        <v>0</v>
      </c>
      <c r="Y19">
        <f t="shared" si="7"/>
        <v>0</v>
      </c>
      <c r="Z19">
        <f t="shared" si="3"/>
        <v>0</v>
      </c>
      <c r="AB19" t="str">
        <f t="shared" si="4"/>
        <v/>
      </c>
      <c r="AC19" t="str">
        <f t="shared" si="6"/>
        <v>Sin Actividad</v>
      </c>
      <c r="AD19" s="42">
        <f t="shared" si="5"/>
        <v>0</v>
      </c>
      <c r="AE19" s="42">
        <f t="shared" si="8"/>
        <v>0</v>
      </c>
      <c r="AF19" s="42">
        <f t="shared" si="9"/>
        <v>0</v>
      </c>
      <c r="AG19" s="42">
        <f t="shared" si="10"/>
        <v>0</v>
      </c>
      <c r="AH19" s="42">
        <f t="shared" si="11"/>
        <v>0</v>
      </c>
      <c r="AI19" s="42">
        <f t="shared" si="12"/>
        <v>0</v>
      </c>
      <c r="AJ19" s="42">
        <f t="shared" si="13"/>
        <v>0</v>
      </c>
      <c r="AK19" s="42">
        <f t="shared" si="14"/>
        <v>0</v>
      </c>
      <c r="AL19" s="42">
        <f t="shared" si="15"/>
        <v>0</v>
      </c>
      <c r="AM19" s="42">
        <f t="shared" si="16"/>
        <v>0</v>
      </c>
      <c r="AN19" s="42">
        <f t="shared" si="17"/>
        <v>0</v>
      </c>
      <c r="AO19" s="42">
        <f t="shared" si="18"/>
        <v>0</v>
      </c>
      <c r="AP19" s="42">
        <f t="shared" si="19"/>
        <v>0</v>
      </c>
      <c r="AQ19" s="42">
        <f t="shared" si="20"/>
        <v>0</v>
      </c>
      <c r="AR19" s="42">
        <f t="shared" si="21"/>
        <v>0</v>
      </c>
      <c r="AS19" s="42">
        <f t="shared" si="22"/>
        <v>0</v>
      </c>
      <c r="AT19" s="42">
        <f t="shared" si="23"/>
        <v>0</v>
      </c>
      <c r="AU19" s="42">
        <f t="shared" si="24"/>
        <v>0</v>
      </c>
    </row>
    <row r="20" spans="1:47" ht="47.25" customHeight="1">
      <c r="A20" s="42"/>
      <c r="B20" s="42">
        <v>18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51" t="str">
        <f t="shared" si="1"/>
        <v>OK</v>
      </c>
      <c r="X20">
        <f t="shared" si="2"/>
        <v>0</v>
      </c>
      <c r="Y20">
        <f t="shared" si="7"/>
        <v>0</v>
      </c>
      <c r="Z20">
        <f t="shared" si="3"/>
        <v>0</v>
      </c>
      <c r="AB20" t="str">
        <f t="shared" si="4"/>
        <v/>
      </c>
      <c r="AC20" t="str">
        <f t="shared" si="6"/>
        <v>Sin Actividad</v>
      </c>
      <c r="AD20" s="42">
        <f t="shared" si="5"/>
        <v>0</v>
      </c>
      <c r="AE20" s="42">
        <f t="shared" si="8"/>
        <v>0</v>
      </c>
      <c r="AF20" s="42">
        <f t="shared" si="9"/>
        <v>0</v>
      </c>
      <c r="AG20" s="42">
        <f t="shared" si="10"/>
        <v>0</v>
      </c>
      <c r="AH20" s="42">
        <f t="shared" si="11"/>
        <v>0</v>
      </c>
      <c r="AI20" s="42">
        <f t="shared" si="12"/>
        <v>0</v>
      </c>
      <c r="AJ20" s="42">
        <f t="shared" si="13"/>
        <v>0</v>
      </c>
      <c r="AK20" s="42">
        <f t="shared" si="14"/>
        <v>0</v>
      </c>
      <c r="AL20" s="42">
        <f t="shared" si="15"/>
        <v>0</v>
      </c>
      <c r="AM20" s="42">
        <f t="shared" si="16"/>
        <v>0</v>
      </c>
      <c r="AN20" s="42">
        <f t="shared" si="17"/>
        <v>0</v>
      </c>
      <c r="AO20" s="42">
        <f t="shared" si="18"/>
        <v>0</v>
      </c>
      <c r="AP20" s="42">
        <f t="shared" si="19"/>
        <v>0</v>
      </c>
      <c r="AQ20" s="42">
        <f t="shared" si="20"/>
        <v>0</v>
      </c>
      <c r="AR20" s="42">
        <f t="shared" si="21"/>
        <v>0</v>
      </c>
      <c r="AS20" s="42">
        <f t="shared" si="22"/>
        <v>0</v>
      </c>
      <c r="AT20" s="42">
        <f t="shared" si="23"/>
        <v>0</v>
      </c>
      <c r="AU20" s="42">
        <f t="shared" si="24"/>
        <v>0</v>
      </c>
    </row>
    <row r="21" spans="1:47" ht="47.25" customHeight="1">
      <c r="A21" s="42"/>
      <c r="B21" s="42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51" t="str">
        <f t="shared" si="1"/>
        <v>OK</v>
      </c>
      <c r="X21">
        <f t="shared" si="2"/>
        <v>0</v>
      </c>
      <c r="Y21">
        <f t="shared" si="7"/>
        <v>0</v>
      </c>
      <c r="Z21">
        <f t="shared" si="3"/>
        <v>0</v>
      </c>
      <c r="AB21" t="str">
        <f t="shared" si="4"/>
        <v/>
      </c>
      <c r="AC21" t="str">
        <f t="shared" si="6"/>
        <v>Sin Actividad</v>
      </c>
      <c r="AD21" s="42">
        <f t="shared" si="5"/>
        <v>0</v>
      </c>
      <c r="AE21" s="42">
        <f t="shared" si="8"/>
        <v>0</v>
      </c>
      <c r="AF21" s="42">
        <f t="shared" si="9"/>
        <v>0</v>
      </c>
      <c r="AG21" s="42">
        <f t="shared" si="10"/>
        <v>0</v>
      </c>
      <c r="AH21" s="42">
        <f t="shared" si="11"/>
        <v>0</v>
      </c>
      <c r="AI21" s="42">
        <f t="shared" si="12"/>
        <v>0</v>
      </c>
      <c r="AJ21" s="42">
        <f t="shared" si="13"/>
        <v>0</v>
      </c>
      <c r="AK21" s="42">
        <f t="shared" si="14"/>
        <v>0</v>
      </c>
      <c r="AL21" s="42">
        <f t="shared" si="15"/>
        <v>0</v>
      </c>
      <c r="AM21" s="42">
        <f t="shared" si="16"/>
        <v>0</v>
      </c>
      <c r="AN21" s="42">
        <f t="shared" si="17"/>
        <v>0</v>
      </c>
      <c r="AO21" s="42">
        <f t="shared" si="18"/>
        <v>0</v>
      </c>
      <c r="AP21" s="42">
        <f t="shared" si="19"/>
        <v>0</v>
      </c>
      <c r="AQ21" s="42">
        <f t="shared" si="20"/>
        <v>0</v>
      </c>
      <c r="AR21" s="42">
        <f t="shared" si="21"/>
        <v>0</v>
      </c>
      <c r="AS21" s="42">
        <f t="shared" si="22"/>
        <v>0</v>
      </c>
      <c r="AT21" s="42">
        <f t="shared" si="23"/>
        <v>0</v>
      </c>
      <c r="AU21" s="42">
        <f t="shared" si="24"/>
        <v>0</v>
      </c>
    </row>
    <row r="22" spans="1:47" ht="47.25" customHeight="1">
      <c r="A22" s="42"/>
      <c r="B22" s="42">
        <v>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51" t="str">
        <f t="shared" si="1"/>
        <v>OK</v>
      </c>
      <c r="X22">
        <f t="shared" si="2"/>
        <v>0</v>
      </c>
      <c r="Y22">
        <f t="shared" si="7"/>
        <v>0</v>
      </c>
      <c r="Z22">
        <f t="shared" si="3"/>
        <v>0</v>
      </c>
      <c r="AB22" t="str">
        <f t="shared" si="4"/>
        <v/>
      </c>
      <c r="AC22" t="str">
        <f t="shared" si="6"/>
        <v>Sin Actividad</v>
      </c>
      <c r="AD22" s="42">
        <f t="shared" si="5"/>
        <v>0</v>
      </c>
      <c r="AE22" s="42">
        <f t="shared" si="8"/>
        <v>0</v>
      </c>
      <c r="AF22" s="42">
        <f t="shared" si="9"/>
        <v>0</v>
      </c>
      <c r="AG22" s="42">
        <f t="shared" si="10"/>
        <v>0</v>
      </c>
      <c r="AH22" s="42">
        <f t="shared" si="11"/>
        <v>0</v>
      </c>
      <c r="AI22" s="42">
        <f t="shared" si="12"/>
        <v>0</v>
      </c>
      <c r="AJ22" s="42">
        <f t="shared" si="13"/>
        <v>0</v>
      </c>
      <c r="AK22" s="42">
        <f t="shared" si="14"/>
        <v>0</v>
      </c>
      <c r="AL22" s="42">
        <f t="shared" si="15"/>
        <v>0</v>
      </c>
      <c r="AM22" s="42">
        <f t="shared" si="16"/>
        <v>0</v>
      </c>
      <c r="AN22" s="42">
        <f t="shared" si="17"/>
        <v>0</v>
      </c>
      <c r="AO22" s="42">
        <f t="shared" si="18"/>
        <v>0</v>
      </c>
      <c r="AP22" s="42">
        <f t="shared" si="19"/>
        <v>0</v>
      </c>
      <c r="AQ22" s="42">
        <f t="shared" si="20"/>
        <v>0</v>
      </c>
      <c r="AR22" s="42">
        <f t="shared" si="21"/>
        <v>0</v>
      </c>
      <c r="AS22" s="42">
        <f t="shared" si="22"/>
        <v>0</v>
      </c>
      <c r="AT22" s="42">
        <f t="shared" si="23"/>
        <v>0</v>
      </c>
      <c r="AU22" s="42">
        <f t="shared" si="24"/>
        <v>0</v>
      </c>
    </row>
    <row r="23" spans="1:47" ht="47.25" customHeight="1">
      <c r="A23" s="42"/>
      <c r="B23" s="42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51" t="str">
        <f t="shared" si="1"/>
        <v>OK</v>
      </c>
      <c r="X23">
        <f t="shared" si="2"/>
        <v>0</v>
      </c>
      <c r="Y23">
        <f t="shared" si="7"/>
        <v>0</v>
      </c>
      <c r="Z23">
        <f t="shared" si="3"/>
        <v>0</v>
      </c>
      <c r="AB23" t="str">
        <f t="shared" si="4"/>
        <v/>
      </c>
      <c r="AC23" t="str">
        <f t="shared" si="6"/>
        <v>Sin Actividad</v>
      </c>
      <c r="AD23" s="42">
        <f t="shared" si="5"/>
        <v>0</v>
      </c>
      <c r="AE23" s="42">
        <f t="shared" si="8"/>
        <v>0</v>
      </c>
      <c r="AF23" s="42">
        <f t="shared" si="9"/>
        <v>0</v>
      </c>
      <c r="AG23" s="42">
        <f t="shared" si="10"/>
        <v>0</v>
      </c>
      <c r="AH23" s="42">
        <f t="shared" si="11"/>
        <v>0</v>
      </c>
      <c r="AI23" s="42">
        <f t="shared" si="12"/>
        <v>0</v>
      </c>
      <c r="AJ23" s="42">
        <f t="shared" si="13"/>
        <v>0</v>
      </c>
      <c r="AK23" s="42">
        <f t="shared" si="14"/>
        <v>0</v>
      </c>
      <c r="AL23" s="42">
        <f t="shared" si="15"/>
        <v>0</v>
      </c>
      <c r="AM23" s="42">
        <f t="shared" si="16"/>
        <v>0</v>
      </c>
      <c r="AN23" s="42">
        <f t="shared" si="17"/>
        <v>0</v>
      </c>
      <c r="AO23" s="42">
        <f t="shared" si="18"/>
        <v>0</v>
      </c>
      <c r="AP23" s="42">
        <f t="shared" si="19"/>
        <v>0</v>
      </c>
      <c r="AQ23" s="42">
        <f t="shared" si="20"/>
        <v>0</v>
      </c>
      <c r="AR23" s="42">
        <f t="shared" si="21"/>
        <v>0</v>
      </c>
      <c r="AS23" s="42">
        <f t="shared" si="22"/>
        <v>0</v>
      </c>
      <c r="AT23" s="42">
        <f t="shared" si="23"/>
        <v>0</v>
      </c>
      <c r="AU23" s="42">
        <f t="shared" si="24"/>
        <v>0</v>
      </c>
    </row>
    <row r="24" spans="1:47" ht="47.25" customHeight="1">
      <c r="A24" s="42"/>
      <c r="B24" s="42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1" t="str">
        <f t="shared" si="1"/>
        <v>OK</v>
      </c>
      <c r="X24">
        <f t="shared" si="2"/>
        <v>0</v>
      </c>
      <c r="Y24">
        <f t="shared" si="7"/>
        <v>0</v>
      </c>
      <c r="Z24">
        <f t="shared" si="3"/>
        <v>0</v>
      </c>
      <c r="AB24" t="str">
        <f t="shared" si="4"/>
        <v/>
      </c>
      <c r="AC24" t="str">
        <f t="shared" si="6"/>
        <v>Sin Actividad</v>
      </c>
      <c r="AD24" s="42">
        <f t="shared" si="5"/>
        <v>0</v>
      </c>
      <c r="AE24" s="42">
        <f t="shared" si="8"/>
        <v>0</v>
      </c>
      <c r="AF24" s="42">
        <f t="shared" si="9"/>
        <v>0</v>
      </c>
      <c r="AG24" s="42">
        <f t="shared" si="10"/>
        <v>0</v>
      </c>
      <c r="AH24" s="42">
        <f t="shared" si="11"/>
        <v>0</v>
      </c>
      <c r="AI24" s="42">
        <f t="shared" si="12"/>
        <v>0</v>
      </c>
      <c r="AJ24" s="42">
        <f t="shared" si="13"/>
        <v>0</v>
      </c>
      <c r="AK24" s="42">
        <f t="shared" si="14"/>
        <v>0</v>
      </c>
      <c r="AL24" s="42">
        <f t="shared" si="15"/>
        <v>0</v>
      </c>
      <c r="AM24" s="42">
        <f t="shared" si="16"/>
        <v>0</v>
      </c>
      <c r="AN24" s="42">
        <f t="shared" si="17"/>
        <v>0</v>
      </c>
      <c r="AO24" s="42">
        <f t="shared" si="18"/>
        <v>0</v>
      </c>
      <c r="AP24" s="42">
        <f t="shared" si="19"/>
        <v>0</v>
      </c>
      <c r="AQ24" s="42">
        <f t="shared" si="20"/>
        <v>0</v>
      </c>
      <c r="AR24" s="42">
        <f t="shared" si="21"/>
        <v>0</v>
      </c>
      <c r="AS24" s="42">
        <f t="shared" si="22"/>
        <v>0</v>
      </c>
      <c r="AT24" s="42">
        <f t="shared" si="23"/>
        <v>0</v>
      </c>
      <c r="AU24" s="42">
        <f t="shared" si="24"/>
        <v>0</v>
      </c>
    </row>
    <row r="25" spans="1:47" ht="47.25" customHeight="1">
      <c r="A25" s="42"/>
      <c r="B25" s="42">
        <v>23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51" t="str">
        <f t="shared" si="1"/>
        <v>OK</v>
      </c>
      <c r="X25">
        <f t="shared" si="2"/>
        <v>0</v>
      </c>
      <c r="Y25">
        <f t="shared" si="7"/>
        <v>0</v>
      </c>
      <c r="Z25">
        <f t="shared" si="3"/>
        <v>0</v>
      </c>
      <c r="AB25" t="str">
        <f t="shared" si="4"/>
        <v/>
      </c>
      <c r="AC25" t="str">
        <f t="shared" si="6"/>
        <v>Sin Actividad</v>
      </c>
      <c r="AD25" s="42">
        <f t="shared" si="5"/>
        <v>0</v>
      </c>
      <c r="AE25" s="42">
        <f t="shared" si="8"/>
        <v>0</v>
      </c>
      <c r="AF25" s="42">
        <f t="shared" si="9"/>
        <v>0</v>
      </c>
      <c r="AG25" s="42">
        <f t="shared" si="10"/>
        <v>0</v>
      </c>
      <c r="AH25" s="42">
        <f t="shared" si="11"/>
        <v>0</v>
      </c>
      <c r="AI25" s="42">
        <f t="shared" si="12"/>
        <v>0</v>
      </c>
      <c r="AJ25" s="42">
        <f t="shared" si="13"/>
        <v>0</v>
      </c>
      <c r="AK25" s="42">
        <f t="shared" si="14"/>
        <v>0</v>
      </c>
      <c r="AL25" s="42">
        <f t="shared" si="15"/>
        <v>0</v>
      </c>
      <c r="AM25" s="42">
        <f t="shared" si="16"/>
        <v>0</v>
      </c>
      <c r="AN25" s="42">
        <f t="shared" si="17"/>
        <v>0</v>
      </c>
      <c r="AO25" s="42">
        <f t="shared" si="18"/>
        <v>0</v>
      </c>
      <c r="AP25" s="42">
        <f t="shared" si="19"/>
        <v>0</v>
      </c>
      <c r="AQ25" s="42">
        <f t="shared" si="20"/>
        <v>0</v>
      </c>
      <c r="AR25" s="42">
        <f t="shared" si="21"/>
        <v>0</v>
      </c>
      <c r="AS25" s="42">
        <f t="shared" si="22"/>
        <v>0</v>
      </c>
      <c r="AT25" s="42">
        <f t="shared" si="23"/>
        <v>0</v>
      </c>
      <c r="AU25" s="42">
        <f t="shared" si="24"/>
        <v>0</v>
      </c>
    </row>
    <row r="26" spans="1:47" ht="47.25" customHeight="1">
      <c r="A26" s="42"/>
      <c r="B26" s="42">
        <v>24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51" t="str">
        <f t="shared" si="1"/>
        <v>OK</v>
      </c>
      <c r="X26">
        <f t="shared" si="2"/>
        <v>0</v>
      </c>
      <c r="Y26">
        <f t="shared" si="7"/>
        <v>0</v>
      </c>
      <c r="Z26">
        <f t="shared" si="3"/>
        <v>0</v>
      </c>
      <c r="AB26" t="str">
        <f t="shared" si="4"/>
        <v/>
      </c>
      <c r="AC26" t="str">
        <f t="shared" si="6"/>
        <v>Sin Actividad</v>
      </c>
      <c r="AD26" s="42">
        <f t="shared" si="5"/>
        <v>0</v>
      </c>
      <c r="AE26" s="42">
        <f t="shared" si="8"/>
        <v>0</v>
      </c>
      <c r="AF26" s="42">
        <f t="shared" si="9"/>
        <v>0</v>
      </c>
      <c r="AG26" s="42">
        <f t="shared" si="10"/>
        <v>0</v>
      </c>
      <c r="AH26" s="42">
        <f t="shared" si="11"/>
        <v>0</v>
      </c>
      <c r="AI26" s="42">
        <f t="shared" si="12"/>
        <v>0</v>
      </c>
      <c r="AJ26" s="42">
        <f t="shared" si="13"/>
        <v>0</v>
      </c>
      <c r="AK26" s="42">
        <f t="shared" si="14"/>
        <v>0</v>
      </c>
      <c r="AL26" s="42">
        <f t="shared" si="15"/>
        <v>0</v>
      </c>
      <c r="AM26" s="42">
        <f t="shared" si="16"/>
        <v>0</v>
      </c>
      <c r="AN26" s="42">
        <f t="shared" si="17"/>
        <v>0</v>
      </c>
      <c r="AO26" s="42">
        <f t="shared" si="18"/>
        <v>0</v>
      </c>
      <c r="AP26" s="42">
        <f t="shared" si="19"/>
        <v>0</v>
      </c>
      <c r="AQ26" s="42">
        <f t="shared" si="20"/>
        <v>0</v>
      </c>
      <c r="AR26" s="42">
        <f t="shared" si="21"/>
        <v>0</v>
      </c>
      <c r="AS26" s="42">
        <f t="shared" si="22"/>
        <v>0</v>
      </c>
      <c r="AT26" s="42">
        <f t="shared" si="23"/>
        <v>0</v>
      </c>
      <c r="AU26" s="42">
        <f t="shared" si="24"/>
        <v>0</v>
      </c>
    </row>
    <row r="27" spans="1:47" ht="47.25" customHeight="1">
      <c r="A27" s="42"/>
      <c r="B27" s="42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51" t="str">
        <f t="shared" si="1"/>
        <v>OK</v>
      </c>
      <c r="X27">
        <f t="shared" si="2"/>
        <v>0</v>
      </c>
      <c r="Y27">
        <f t="shared" si="7"/>
        <v>0</v>
      </c>
      <c r="Z27">
        <f t="shared" si="3"/>
        <v>0</v>
      </c>
      <c r="AB27" t="str">
        <f t="shared" si="4"/>
        <v/>
      </c>
      <c r="AC27" t="str">
        <f t="shared" si="6"/>
        <v>Sin Actividad</v>
      </c>
      <c r="AD27" s="42">
        <f t="shared" si="5"/>
        <v>0</v>
      </c>
      <c r="AE27" s="42">
        <f t="shared" si="8"/>
        <v>0</v>
      </c>
      <c r="AF27" s="42">
        <f t="shared" si="9"/>
        <v>0</v>
      </c>
      <c r="AG27" s="42">
        <f t="shared" si="10"/>
        <v>0</v>
      </c>
      <c r="AH27" s="42">
        <f t="shared" si="11"/>
        <v>0</v>
      </c>
      <c r="AI27" s="42">
        <f t="shared" si="12"/>
        <v>0</v>
      </c>
      <c r="AJ27" s="42">
        <f t="shared" si="13"/>
        <v>0</v>
      </c>
      <c r="AK27" s="42">
        <f t="shared" si="14"/>
        <v>0</v>
      </c>
      <c r="AL27" s="42">
        <f t="shared" si="15"/>
        <v>0</v>
      </c>
      <c r="AM27" s="42">
        <f t="shared" si="16"/>
        <v>0</v>
      </c>
      <c r="AN27" s="42">
        <f t="shared" si="17"/>
        <v>0</v>
      </c>
      <c r="AO27" s="42">
        <f t="shared" si="18"/>
        <v>0</v>
      </c>
      <c r="AP27" s="42">
        <f t="shared" si="19"/>
        <v>0</v>
      </c>
      <c r="AQ27" s="42">
        <f t="shared" si="20"/>
        <v>0</v>
      </c>
      <c r="AR27" s="42">
        <f t="shared" si="21"/>
        <v>0</v>
      </c>
      <c r="AS27" s="42">
        <f t="shared" si="22"/>
        <v>0</v>
      </c>
      <c r="AT27" s="42">
        <f t="shared" si="23"/>
        <v>0</v>
      </c>
      <c r="AU27" s="42">
        <f t="shared" si="24"/>
        <v>0</v>
      </c>
    </row>
    <row r="28" spans="1:47" ht="47.25" customHeight="1">
      <c r="A28" s="42"/>
      <c r="B28" s="42">
        <v>26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51" t="str">
        <f t="shared" si="1"/>
        <v>OK</v>
      </c>
      <c r="X28">
        <f t="shared" si="2"/>
        <v>0</v>
      </c>
      <c r="Y28">
        <f t="shared" si="7"/>
        <v>0</v>
      </c>
      <c r="Z28">
        <f t="shared" si="3"/>
        <v>0</v>
      </c>
      <c r="AB28" t="str">
        <f t="shared" si="4"/>
        <v/>
      </c>
      <c r="AC28" t="str">
        <f t="shared" si="6"/>
        <v>Sin Actividad</v>
      </c>
      <c r="AD28" s="42">
        <f t="shared" si="5"/>
        <v>0</v>
      </c>
      <c r="AE28" s="42">
        <f t="shared" si="8"/>
        <v>0</v>
      </c>
      <c r="AF28" s="42">
        <f t="shared" si="9"/>
        <v>0</v>
      </c>
      <c r="AG28" s="42">
        <f t="shared" si="10"/>
        <v>0</v>
      </c>
      <c r="AH28" s="42">
        <f t="shared" si="11"/>
        <v>0</v>
      </c>
      <c r="AI28" s="42">
        <f t="shared" si="12"/>
        <v>0</v>
      </c>
      <c r="AJ28" s="42">
        <f t="shared" si="13"/>
        <v>0</v>
      </c>
      <c r="AK28" s="42">
        <f t="shared" si="14"/>
        <v>0</v>
      </c>
      <c r="AL28" s="42">
        <f t="shared" si="15"/>
        <v>0</v>
      </c>
      <c r="AM28" s="42">
        <f t="shared" si="16"/>
        <v>0</v>
      </c>
      <c r="AN28" s="42">
        <f t="shared" si="17"/>
        <v>0</v>
      </c>
      <c r="AO28" s="42">
        <f t="shared" si="18"/>
        <v>0</v>
      </c>
      <c r="AP28" s="42">
        <f t="shared" si="19"/>
        <v>0</v>
      </c>
      <c r="AQ28" s="42">
        <f t="shared" si="20"/>
        <v>0</v>
      </c>
      <c r="AR28" s="42">
        <f t="shared" si="21"/>
        <v>0</v>
      </c>
      <c r="AS28" s="42">
        <f t="shared" si="22"/>
        <v>0</v>
      </c>
      <c r="AT28" s="42">
        <f t="shared" si="23"/>
        <v>0</v>
      </c>
      <c r="AU28" s="42">
        <f t="shared" si="24"/>
        <v>0</v>
      </c>
    </row>
    <row r="29" spans="1:47" ht="47.25" customHeight="1">
      <c r="A29" s="42"/>
      <c r="B29" s="42">
        <v>27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51" t="str">
        <f t="shared" si="1"/>
        <v>OK</v>
      </c>
      <c r="X29">
        <f t="shared" si="2"/>
        <v>0</v>
      </c>
      <c r="Y29">
        <f t="shared" si="7"/>
        <v>0</v>
      </c>
      <c r="Z29">
        <f t="shared" si="3"/>
        <v>0</v>
      </c>
      <c r="AB29" t="str">
        <f t="shared" si="4"/>
        <v/>
      </c>
      <c r="AC29" t="str">
        <f t="shared" si="6"/>
        <v>Sin Actividad</v>
      </c>
      <c r="AD29" s="42">
        <f t="shared" si="5"/>
        <v>0</v>
      </c>
      <c r="AE29" s="42">
        <f t="shared" si="8"/>
        <v>0</v>
      </c>
      <c r="AF29" s="42">
        <f t="shared" si="9"/>
        <v>0</v>
      </c>
      <c r="AG29" s="42">
        <f t="shared" si="10"/>
        <v>0</v>
      </c>
      <c r="AH29" s="42">
        <f t="shared" si="11"/>
        <v>0</v>
      </c>
      <c r="AI29" s="42">
        <f t="shared" si="12"/>
        <v>0</v>
      </c>
      <c r="AJ29" s="42">
        <f t="shared" si="13"/>
        <v>0</v>
      </c>
      <c r="AK29" s="42">
        <f t="shared" si="14"/>
        <v>0</v>
      </c>
      <c r="AL29" s="42">
        <f t="shared" si="15"/>
        <v>0</v>
      </c>
      <c r="AM29" s="42">
        <f t="shared" si="16"/>
        <v>0</v>
      </c>
      <c r="AN29" s="42">
        <f t="shared" si="17"/>
        <v>0</v>
      </c>
      <c r="AO29" s="42">
        <f t="shared" si="18"/>
        <v>0</v>
      </c>
      <c r="AP29" s="42">
        <f t="shared" si="19"/>
        <v>0</v>
      </c>
      <c r="AQ29" s="42">
        <f t="shared" si="20"/>
        <v>0</v>
      </c>
      <c r="AR29" s="42">
        <f t="shared" si="21"/>
        <v>0</v>
      </c>
      <c r="AS29" s="42">
        <f t="shared" si="22"/>
        <v>0</v>
      </c>
      <c r="AT29" s="42">
        <f t="shared" si="23"/>
        <v>0</v>
      </c>
      <c r="AU29" s="42">
        <f t="shared" si="24"/>
        <v>0</v>
      </c>
    </row>
    <row r="30" spans="1:47" ht="47.25" customHeight="1">
      <c r="A30" s="42"/>
      <c r="B30" s="42">
        <v>28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51" t="str">
        <f t="shared" si="1"/>
        <v>OK</v>
      </c>
      <c r="X30">
        <f t="shared" si="2"/>
        <v>0</v>
      </c>
      <c r="Y30">
        <f t="shared" si="7"/>
        <v>0</v>
      </c>
      <c r="Z30">
        <f t="shared" si="3"/>
        <v>0</v>
      </c>
      <c r="AB30" t="str">
        <f t="shared" si="4"/>
        <v/>
      </c>
      <c r="AC30" t="str">
        <f t="shared" si="6"/>
        <v>Sin Actividad</v>
      </c>
      <c r="AD30" s="42">
        <f t="shared" si="5"/>
        <v>0</v>
      </c>
      <c r="AE30" s="42">
        <f t="shared" si="8"/>
        <v>0</v>
      </c>
      <c r="AF30" s="42">
        <f t="shared" si="9"/>
        <v>0</v>
      </c>
      <c r="AG30" s="42">
        <f t="shared" si="10"/>
        <v>0</v>
      </c>
      <c r="AH30" s="42">
        <f t="shared" si="11"/>
        <v>0</v>
      </c>
      <c r="AI30" s="42">
        <f t="shared" si="12"/>
        <v>0</v>
      </c>
      <c r="AJ30" s="42">
        <f t="shared" si="13"/>
        <v>0</v>
      </c>
      <c r="AK30" s="42">
        <f t="shared" si="14"/>
        <v>0</v>
      </c>
      <c r="AL30" s="42">
        <f t="shared" si="15"/>
        <v>0</v>
      </c>
      <c r="AM30" s="42">
        <f t="shared" si="16"/>
        <v>0</v>
      </c>
      <c r="AN30" s="42">
        <f t="shared" si="17"/>
        <v>0</v>
      </c>
      <c r="AO30" s="42">
        <f t="shared" si="18"/>
        <v>0</v>
      </c>
      <c r="AP30" s="42">
        <f t="shared" si="19"/>
        <v>0</v>
      </c>
      <c r="AQ30" s="42">
        <f t="shared" si="20"/>
        <v>0</v>
      </c>
      <c r="AR30" s="42">
        <f t="shared" si="21"/>
        <v>0</v>
      </c>
      <c r="AS30" s="42">
        <f t="shared" si="22"/>
        <v>0</v>
      </c>
      <c r="AT30" s="42">
        <f t="shared" si="23"/>
        <v>0</v>
      </c>
      <c r="AU30" s="42">
        <f t="shared" si="24"/>
        <v>0</v>
      </c>
    </row>
    <row r="31" spans="1:47" ht="47.25" customHeight="1">
      <c r="A31" s="42"/>
      <c r="B31" s="42">
        <v>29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51" t="str">
        <f t="shared" si="1"/>
        <v>OK</v>
      </c>
      <c r="X31">
        <f t="shared" si="2"/>
        <v>0</v>
      </c>
      <c r="Y31">
        <f t="shared" si="7"/>
        <v>0</v>
      </c>
      <c r="Z31">
        <f t="shared" si="3"/>
        <v>0</v>
      </c>
      <c r="AB31" t="str">
        <f t="shared" si="4"/>
        <v/>
      </c>
      <c r="AC31" t="str">
        <f t="shared" si="6"/>
        <v>Sin Actividad</v>
      </c>
      <c r="AD31" s="42">
        <f t="shared" si="5"/>
        <v>0</v>
      </c>
      <c r="AE31" s="42">
        <f t="shared" si="8"/>
        <v>0</v>
      </c>
      <c r="AF31" s="42">
        <f t="shared" si="9"/>
        <v>0</v>
      </c>
      <c r="AG31" s="42">
        <f t="shared" si="10"/>
        <v>0</v>
      </c>
      <c r="AH31" s="42">
        <f t="shared" si="11"/>
        <v>0</v>
      </c>
      <c r="AI31" s="42">
        <f t="shared" si="12"/>
        <v>0</v>
      </c>
      <c r="AJ31" s="42">
        <f t="shared" si="13"/>
        <v>0</v>
      </c>
      <c r="AK31" s="42">
        <f t="shared" si="14"/>
        <v>0</v>
      </c>
      <c r="AL31" s="42">
        <f t="shared" si="15"/>
        <v>0</v>
      </c>
      <c r="AM31" s="42">
        <f t="shared" si="16"/>
        <v>0</v>
      </c>
      <c r="AN31" s="42">
        <f t="shared" si="17"/>
        <v>0</v>
      </c>
      <c r="AO31" s="42">
        <f t="shared" si="18"/>
        <v>0</v>
      </c>
      <c r="AP31" s="42">
        <f t="shared" si="19"/>
        <v>0</v>
      </c>
      <c r="AQ31" s="42">
        <f t="shared" si="20"/>
        <v>0</v>
      </c>
      <c r="AR31" s="42">
        <f t="shared" si="21"/>
        <v>0</v>
      </c>
      <c r="AS31" s="42">
        <f t="shared" si="22"/>
        <v>0</v>
      </c>
      <c r="AT31" s="42">
        <f t="shared" si="23"/>
        <v>0</v>
      </c>
      <c r="AU31" s="42">
        <f t="shared" si="24"/>
        <v>0</v>
      </c>
    </row>
    <row r="32" spans="1:47" ht="47.25" customHeight="1">
      <c r="A32" s="42"/>
      <c r="B32" s="42">
        <v>30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51" t="str">
        <f t="shared" si="1"/>
        <v>OK</v>
      </c>
      <c r="X32">
        <f t="shared" si="2"/>
        <v>0</v>
      </c>
      <c r="Y32">
        <f t="shared" si="7"/>
        <v>0</v>
      </c>
      <c r="Z32">
        <f t="shared" si="3"/>
        <v>0</v>
      </c>
      <c r="AB32" t="str">
        <f t="shared" si="4"/>
        <v/>
      </c>
      <c r="AC32" t="str">
        <f t="shared" si="6"/>
        <v>Sin Actividad</v>
      </c>
      <c r="AD32" s="42">
        <f t="shared" si="5"/>
        <v>0</v>
      </c>
      <c r="AE32" s="42">
        <f t="shared" si="8"/>
        <v>0</v>
      </c>
      <c r="AF32" s="42">
        <f t="shared" si="9"/>
        <v>0</v>
      </c>
      <c r="AG32" s="42">
        <f t="shared" si="10"/>
        <v>0</v>
      </c>
      <c r="AH32" s="42">
        <f t="shared" si="11"/>
        <v>0</v>
      </c>
      <c r="AI32" s="42">
        <f t="shared" si="12"/>
        <v>0</v>
      </c>
      <c r="AJ32" s="42">
        <f t="shared" si="13"/>
        <v>0</v>
      </c>
      <c r="AK32" s="42">
        <f t="shared" si="14"/>
        <v>0</v>
      </c>
      <c r="AL32" s="42">
        <f t="shared" si="15"/>
        <v>0</v>
      </c>
      <c r="AM32" s="42">
        <f t="shared" si="16"/>
        <v>0</v>
      </c>
      <c r="AN32" s="42">
        <f t="shared" si="17"/>
        <v>0</v>
      </c>
      <c r="AO32" s="42">
        <f t="shared" si="18"/>
        <v>0</v>
      </c>
      <c r="AP32" s="42">
        <f t="shared" si="19"/>
        <v>0</v>
      </c>
      <c r="AQ32" s="42">
        <f t="shared" si="20"/>
        <v>0</v>
      </c>
      <c r="AR32" s="42">
        <f t="shared" si="21"/>
        <v>0</v>
      </c>
      <c r="AS32" s="42">
        <f t="shared" si="22"/>
        <v>0</v>
      </c>
      <c r="AT32" s="42">
        <f t="shared" si="23"/>
        <v>0</v>
      </c>
      <c r="AU32" s="42">
        <f t="shared" si="24"/>
        <v>0</v>
      </c>
    </row>
    <row r="33" spans="1:47" ht="47.25" customHeight="1">
      <c r="A33" s="42"/>
      <c r="B33" s="42">
        <v>31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51" t="str">
        <f t="shared" si="1"/>
        <v>OK</v>
      </c>
      <c r="X33">
        <f t="shared" si="2"/>
        <v>0</v>
      </c>
      <c r="Y33">
        <f t="shared" si="7"/>
        <v>0</v>
      </c>
      <c r="Z33">
        <f t="shared" si="3"/>
        <v>0</v>
      </c>
      <c r="AB33" t="str">
        <f t="shared" si="4"/>
        <v/>
      </c>
      <c r="AC33" t="str">
        <f t="shared" si="6"/>
        <v>Sin Actividad</v>
      </c>
      <c r="AD33" s="42">
        <f t="shared" si="5"/>
        <v>0</v>
      </c>
      <c r="AE33" s="42">
        <f t="shared" si="8"/>
        <v>0</v>
      </c>
      <c r="AF33" s="42">
        <f t="shared" si="9"/>
        <v>0</v>
      </c>
      <c r="AG33" s="42">
        <f t="shared" si="10"/>
        <v>0</v>
      </c>
      <c r="AH33" s="42">
        <f t="shared" si="11"/>
        <v>0</v>
      </c>
      <c r="AI33" s="42">
        <f t="shared" si="12"/>
        <v>0</v>
      </c>
      <c r="AJ33" s="42">
        <f t="shared" si="13"/>
        <v>0</v>
      </c>
      <c r="AK33" s="42">
        <f t="shared" si="14"/>
        <v>0</v>
      </c>
      <c r="AL33" s="42">
        <f t="shared" si="15"/>
        <v>0</v>
      </c>
      <c r="AM33" s="42">
        <f t="shared" si="16"/>
        <v>0</v>
      </c>
      <c r="AN33" s="42">
        <f t="shared" si="17"/>
        <v>0</v>
      </c>
      <c r="AO33" s="42">
        <f t="shared" si="18"/>
        <v>0</v>
      </c>
      <c r="AP33" s="42">
        <f t="shared" si="19"/>
        <v>0</v>
      </c>
      <c r="AQ33" s="42">
        <f t="shared" si="20"/>
        <v>0</v>
      </c>
      <c r="AR33" s="42">
        <f t="shared" si="21"/>
        <v>0</v>
      </c>
      <c r="AS33" s="42">
        <f t="shared" si="22"/>
        <v>0</v>
      </c>
      <c r="AT33" s="42">
        <f t="shared" si="23"/>
        <v>0</v>
      </c>
      <c r="AU33" s="42">
        <f t="shared" si="24"/>
        <v>0</v>
      </c>
    </row>
    <row r="34" spans="1:47" ht="47.25" customHeight="1">
      <c r="A34" s="42"/>
      <c r="B34" s="42">
        <v>32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51" t="str">
        <f t="shared" si="1"/>
        <v>OK</v>
      </c>
      <c r="X34">
        <f t="shared" si="2"/>
        <v>0</v>
      </c>
      <c r="Y34">
        <f t="shared" si="7"/>
        <v>0</v>
      </c>
      <c r="Z34">
        <f t="shared" si="3"/>
        <v>0</v>
      </c>
      <c r="AB34" t="str">
        <f t="shared" si="4"/>
        <v/>
      </c>
      <c r="AC34" t="str">
        <f t="shared" si="6"/>
        <v>Sin Actividad</v>
      </c>
      <c r="AD34" s="42">
        <f t="shared" si="5"/>
        <v>0</v>
      </c>
      <c r="AE34" s="42">
        <f t="shared" si="8"/>
        <v>0</v>
      </c>
      <c r="AF34" s="42">
        <f t="shared" si="9"/>
        <v>0</v>
      </c>
      <c r="AG34" s="42">
        <f t="shared" si="10"/>
        <v>0</v>
      </c>
      <c r="AH34" s="42">
        <f t="shared" si="11"/>
        <v>0</v>
      </c>
      <c r="AI34" s="42">
        <f t="shared" si="12"/>
        <v>0</v>
      </c>
      <c r="AJ34" s="42">
        <f t="shared" si="13"/>
        <v>0</v>
      </c>
      <c r="AK34" s="42">
        <f t="shared" si="14"/>
        <v>0</v>
      </c>
      <c r="AL34" s="42">
        <f t="shared" si="15"/>
        <v>0</v>
      </c>
      <c r="AM34" s="42">
        <f t="shared" si="16"/>
        <v>0</v>
      </c>
      <c r="AN34" s="42">
        <f t="shared" si="17"/>
        <v>0</v>
      </c>
      <c r="AO34" s="42">
        <f t="shared" si="18"/>
        <v>0</v>
      </c>
      <c r="AP34" s="42">
        <f t="shared" si="19"/>
        <v>0</v>
      </c>
      <c r="AQ34" s="42">
        <f t="shared" si="20"/>
        <v>0</v>
      </c>
      <c r="AR34" s="42">
        <f t="shared" si="21"/>
        <v>0</v>
      </c>
      <c r="AS34" s="42">
        <f t="shared" si="22"/>
        <v>0</v>
      </c>
      <c r="AT34" s="42">
        <f t="shared" si="23"/>
        <v>0</v>
      </c>
      <c r="AU34" s="42">
        <f t="shared" si="24"/>
        <v>0</v>
      </c>
    </row>
    <row r="35" spans="1:47" ht="47.25" customHeight="1">
      <c r="A35" s="42"/>
      <c r="B35" s="42">
        <v>33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51" t="str">
        <f t="shared" si="1"/>
        <v>OK</v>
      </c>
      <c r="X35">
        <f t="shared" si="2"/>
        <v>0</v>
      </c>
      <c r="Y35">
        <f t="shared" si="7"/>
        <v>0</v>
      </c>
      <c r="Z35">
        <f t="shared" si="3"/>
        <v>0</v>
      </c>
      <c r="AB35" t="str">
        <f t="shared" si="4"/>
        <v/>
      </c>
      <c r="AC35" t="str">
        <f t="shared" si="6"/>
        <v>Sin Actividad</v>
      </c>
      <c r="AD35" s="42">
        <f t="shared" si="5"/>
        <v>0</v>
      </c>
      <c r="AE35" s="42">
        <f t="shared" si="8"/>
        <v>0</v>
      </c>
      <c r="AF35" s="42">
        <f t="shared" si="9"/>
        <v>0</v>
      </c>
      <c r="AG35" s="42">
        <f t="shared" si="10"/>
        <v>0</v>
      </c>
      <c r="AH35" s="42">
        <f t="shared" si="11"/>
        <v>0</v>
      </c>
      <c r="AI35" s="42">
        <f t="shared" si="12"/>
        <v>0</v>
      </c>
      <c r="AJ35" s="42">
        <f t="shared" si="13"/>
        <v>0</v>
      </c>
      <c r="AK35" s="42">
        <f t="shared" si="14"/>
        <v>0</v>
      </c>
      <c r="AL35" s="42">
        <f t="shared" si="15"/>
        <v>0</v>
      </c>
      <c r="AM35" s="42">
        <f t="shared" si="16"/>
        <v>0</v>
      </c>
      <c r="AN35" s="42">
        <f t="shared" si="17"/>
        <v>0</v>
      </c>
      <c r="AO35" s="42">
        <f t="shared" si="18"/>
        <v>0</v>
      </c>
      <c r="AP35" s="42">
        <f t="shared" si="19"/>
        <v>0</v>
      </c>
      <c r="AQ35" s="42">
        <f t="shared" si="20"/>
        <v>0</v>
      </c>
      <c r="AR35" s="42">
        <f t="shared" si="21"/>
        <v>0</v>
      </c>
      <c r="AS35" s="42">
        <f t="shared" si="22"/>
        <v>0</v>
      </c>
      <c r="AT35" s="42">
        <f t="shared" si="23"/>
        <v>0</v>
      </c>
      <c r="AU35" s="42">
        <f t="shared" si="24"/>
        <v>0</v>
      </c>
    </row>
    <row r="36" spans="1:47" ht="47.25" customHeight="1">
      <c r="A36" s="42"/>
      <c r="B36" s="42">
        <v>34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51" t="str">
        <f t="shared" si="1"/>
        <v>OK</v>
      </c>
      <c r="X36">
        <f t="shared" si="2"/>
        <v>0</v>
      </c>
      <c r="Y36">
        <f t="shared" si="7"/>
        <v>0</v>
      </c>
      <c r="Z36">
        <f t="shared" si="3"/>
        <v>0</v>
      </c>
      <c r="AB36" t="str">
        <f t="shared" si="4"/>
        <v/>
      </c>
      <c r="AC36" t="str">
        <f t="shared" si="6"/>
        <v>Sin Actividad</v>
      </c>
      <c r="AD36" s="42">
        <f t="shared" si="5"/>
        <v>0</v>
      </c>
      <c r="AE36" s="42">
        <f t="shared" si="8"/>
        <v>0</v>
      </c>
      <c r="AF36" s="42">
        <f t="shared" si="9"/>
        <v>0</v>
      </c>
      <c r="AG36" s="42">
        <f t="shared" si="10"/>
        <v>0</v>
      </c>
      <c r="AH36" s="42">
        <f t="shared" si="11"/>
        <v>0</v>
      </c>
      <c r="AI36" s="42">
        <f t="shared" si="12"/>
        <v>0</v>
      </c>
      <c r="AJ36" s="42">
        <f t="shared" si="13"/>
        <v>0</v>
      </c>
      <c r="AK36" s="42">
        <f t="shared" si="14"/>
        <v>0</v>
      </c>
      <c r="AL36" s="42">
        <f t="shared" si="15"/>
        <v>0</v>
      </c>
      <c r="AM36" s="42">
        <f t="shared" si="16"/>
        <v>0</v>
      </c>
      <c r="AN36" s="42">
        <f t="shared" si="17"/>
        <v>0</v>
      </c>
      <c r="AO36" s="42">
        <f t="shared" si="18"/>
        <v>0</v>
      </c>
      <c r="AP36" s="42">
        <f t="shared" si="19"/>
        <v>0</v>
      </c>
      <c r="AQ36" s="42">
        <f t="shared" si="20"/>
        <v>0</v>
      </c>
      <c r="AR36" s="42">
        <f t="shared" si="21"/>
        <v>0</v>
      </c>
      <c r="AS36" s="42">
        <f t="shared" si="22"/>
        <v>0</v>
      </c>
      <c r="AT36" s="42">
        <f t="shared" si="23"/>
        <v>0</v>
      </c>
      <c r="AU36" s="42">
        <f t="shared" si="24"/>
        <v>0</v>
      </c>
    </row>
    <row r="37" spans="1:47" ht="47.25" customHeight="1">
      <c r="A37" s="42"/>
      <c r="B37" s="42">
        <v>35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51" t="str">
        <f t="shared" si="1"/>
        <v>OK</v>
      </c>
      <c r="X37">
        <f t="shared" si="2"/>
        <v>0</v>
      </c>
      <c r="Y37">
        <f t="shared" si="7"/>
        <v>0</v>
      </c>
      <c r="Z37">
        <f t="shared" si="3"/>
        <v>0</v>
      </c>
      <c r="AB37" t="str">
        <f t="shared" si="4"/>
        <v/>
      </c>
      <c r="AC37" t="str">
        <f t="shared" si="6"/>
        <v>Sin Actividad</v>
      </c>
      <c r="AD37" s="42">
        <f t="shared" si="5"/>
        <v>0</v>
      </c>
      <c r="AE37" s="42">
        <f t="shared" si="8"/>
        <v>0</v>
      </c>
      <c r="AF37" s="42">
        <f t="shared" si="9"/>
        <v>0</v>
      </c>
      <c r="AG37" s="42">
        <f t="shared" si="10"/>
        <v>0</v>
      </c>
      <c r="AH37" s="42">
        <f t="shared" si="11"/>
        <v>0</v>
      </c>
      <c r="AI37" s="42">
        <f t="shared" si="12"/>
        <v>0</v>
      </c>
      <c r="AJ37" s="42">
        <f t="shared" si="13"/>
        <v>0</v>
      </c>
      <c r="AK37" s="42">
        <f t="shared" si="14"/>
        <v>0</v>
      </c>
      <c r="AL37" s="42">
        <f t="shared" si="15"/>
        <v>0</v>
      </c>
      <c r="AM37" s="42">
        <f t="shared" si="16"/>
        <v>0</v>
      </c>
      <c r="AN37" s="42">
        <f t="shared" si="17"/>
        <v>0</v>
      </c>
      <c r="AO37" s="42">
        <f t="shared" si="18"/>
        <v>0</v>
      </c>
      <c r="AP37" s="42">
        <f t="shared" si="19"/>
        <v>0</v>
      </c>
      <c r="AQ37" s="42">
        <f t="shared" si="20"/>
        <v>0</v>
      </c>
      <c r="AR37" s="42">
        <f t="shared" si="21"/>
        <v>0</v>
      </c>
      <c r="AS37" s="42">
        <f t="shared" si="22"/>
        <v>0</v>
      </c>
      <c r="AT37" s="42">
        <f t="shared" si="23"/>
        <v>0</v>
      </c>
      <c r="AU37" s="42">
        <f t="shared" si="24"/>
        <v>0</v>
      </c>
    </row>
  </sheetData>
  <sheetProtection password="C668" sheet="1" objects="1" scenarios="1"/>
  <mergeCells count="6">
    <mergeCell ref="AD1:AU1"/>
    <mergeCell ref="D1:U1"/>
    <mergeCell ref="A1:A2"/>
    <mergeCell ref="C1:C2"/>
    <mergeCell ref="V1:V2"/>
    <mergeCell ref="B1:B2"/>
  </mergeCells>
  <dataValidations count="1">
    <dataValidation type="textLength" operator="lessThanOrEqual" allowBlank="1" showInputMessage="1" showErrorMessage="1" sqref="C3:C37">
      <formula1>150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 xml:space="preserve">&amp;L&amp;G&amp;CFormato de Proyectos UPV V3.51&amp;RF-111
Rev. 1
16/08/2017
</oddHeader>
    <oddFooter>&amp;LElaborado por: Coordinador del Observatorio Ciudadano&amp;RAprobado por: Coordinadora de UPV</oddFooter>
  </headerFooter>
  <legacy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'Objetivos y Metas'!$H$2:$H$16</xm:f>
          </x14:formula1>
          <xm:sqref>A3:A37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8"/>
  <sheetViews>
    <sheetView showGridLines="0" topLeftCell="E6" zoomScale="90" zoomScaleNormal="90" zoomScalePageLayoutView="90" workbookViewId="0">
      <selection activeCell="T7" sqref="T7:T8"/>
    </sheetView>
  </sheetViews>
  <sheetFormatPr baseColWidth="10" defaultColWidth="11.5" defaultRowHeight="14" x14ac:dyDescent="0"/>
  <cols>
    <col min="1" max="1" width="52.5" customWidth="1"/>
    <col min="2" max="17" width="7.5" customWidth="1"/>
    <col min="18" max="20" width="7.5" style="26" customWidth="1"/>
    <col min="21" max="21" width="20.5" style="26" customWidth="1"/>
    <col min="22" max="22" width="28.6640625" style="92" customWidth="1"/>
    <col min="23" max="26" width="45.6640625" customWidth="1"/>
    <col min="27" max="27" width="20.6640625" customWidth="1"/>
    <col min="28" max="28" width="11.5" hidden="1" customWidth="1"/>
    <col min="29" max="32" width="12.6640625" hidden="1" customWidth="1"/>
    <col min="33" max="33" width="11.5" hidden="1" customWidth="1"/>
    <col min="34" max="34" width="0" hidden="1" customWidth="1"/>
  </cols>
  <sheetData>
    <row r="1" spans="1:33" hidden="1">
      <c r="U1" s="26" t="s">
        <v>147</v>
      </c>
    </row>
    <row r="2" spans="1:33" hidden="1">
      <c r="U2" s="26" t="s">
        <v>148</v>
      </c>
    </row>
    <row r="3" spans="1:33" hidden="1">
      <c r="U3" s="26" t="s">
        <v>144</v>
      </c>
    </row>
    <row r="4" spans="1:33" hidden="1"/>
    <row r="5" spans="1:33" hidden="1"/>
    <row r="6" spans="1:33">
      <c r="A6" s="142" t="s">
        <v>26</v>
      </c>
      <c r="B6" s="141" t="s">
        <v>92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 t="s">
        <v>145</v>
      </c>
      <c r="V6" s="178" t="s">
        <v>153</v>
      </c>
      <c r="W6" s="182" t="s">
        <v>19</v>
      </c>
      <c r="X6" s="182" t="s">
        <v>21</v>
      </c>
      <c r="Y6" s="182" t="s">
        <v>20</v>
      </c>
      <c r="Z6" s="182" t="s">
        <v>22</v>
      </c>
      <c r="AA6" s="182" t="s">
        <v>15</v>
      </c>
    </row>
    <row r="7" spans="1:33">
      <c r="A7" s="142"/>
      <c r="B7" s="141" t="s">
        <v>102</v>
      </c>
      <c r="C7" s="141"/>
      <c r="D7" s="141" t="s">
        <v>95</v>
      </c>
      <c r="E7" s="141"/>
      <c r="F7" s="141" t="s">
        <v>96</v>
      </c>
      <c r="G7" s="141"/>
      <c r="H7" s="141" t="s">
        <v>97</v>
      </c>
      <c r="I7" s="141"/>
      <c r="J7" s="141" t="s">
        <v>98</v>
      </c>
      <c r="K7" s="141"/>
      <c r="L7" s="141" t="s">
        <v>207</v>
      </c>
      <c r="M7" s="141"/>
      <c r="N7" s="141" t="s">
        <v>100</v>
      </c>
      <c r="O7" s="141"/>
      <c r="P7" s="141" t="s">
        <v>101</v>
      </c>
      <c r="Q7" s="141"/>
      <c r="R7" s="141" t="s">
        <v>106</v>
      </c>
      <c r="S7" s="141"/>
      <c r="T7" s="141" t="s">
        <v>105</v>
      </c>
      <c r="U7" s="142"/>
      <c r="V7" s="179"/>
      <c r="W7" s="182"/>
      <c r="X7" s="182"/>
      <c r="Y7" s="182"/>
      <c r="Z7" s="182"/>
      <c r="AA7" s="182"/>
    </row>
    <row r="8" spans="1:33">
      <c r="A8" s="142"/>
      <c r="B8" s="69" t="s">
        <v>93</v>
      </c>
      <c r="C8" s="69" t="s">
        <v>94</v>
      </c>
      <c r="D8" s="69" t="s">
        <v>93</v>
      </c>
      <c r="E8" s="69" t="s">
        <v>94</v>
      </c>
      <c r="F8" s="69" t="s">
        <v>93</v>
      </c>
      <c r="G8" s="69" t="s">
        <v>94</v>
      </c>
      <c r="H8" s="69" t="s">
        <v>93</v>
      </c>
      <c r="I8" s="69" t="s">
        <v>94</v>
      </c>
      <c r="J8" s="69" t="s">
        <v>93</v>
      </c>
      <c r="K8" s="69" t="s">
        <v>94</v>
      </c>
      <c r="L8" s="69" t="s">
        <v>93</v>
      </c>
      <c r="M8" s="69" t="s">
        <v>94</v>
      </c>
      <c r="N8" s="69" t="s">
        <v>93</v>
      </c>
      <c r="O8" s="69" t="s">
        <v>94</v>
      </c>
      <c r="P8" s="69" t="s">
        <v>93</v>
      </c>
      <c r="Q8" s="69" t="s">
        <v>94</v>
      </c>
      <c r="R8" s="69" t="s">
        <v>93</v>
      </c>
      <c r="S8" s="69" t="s">
        <v>94</v>
      </c>
      <c r="T8" s="141"/>
      <c r="U8" s="142"/>
      <c r="V8" s="180"/>
      <c r="W8" s="182"/>
      <c r="X8" s="182"/>
      <c r="Y8" s="182"/>
      <c r="Z8" s="182"/>
      <c r="AA8" s="182"/>
      <c r="AC8" s="4" t="s">
        <v>24</v>
      </c>
      <c r="AD8" s="4" t="s">
        <v>25</v>
      </c>
      <c r="AE8" s="4" t="s">
        <v>23</v>
      </c>
      <c r="AF8" s="4" t="s">
        <v>25</v>
      </c>
      <c r="AG8" s="4" t="s">
        <v>152</v>
      </c>
    </row>
    <row r="9" spans="1:33" ht="51" customHeight="1">
      <c r="A9" s="72" t="str">
        <f>'Actividades y Cronograma'!AC3</f>
        <v>Sin Actividad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1">
        <f t="shared" ref="R9:R23" si="0">B9+D9+F9+H9+J9+L9+N9+P9</f>
        <v>0</v>
      </c>
      <c r="S9" s="71">
        <f t="shared" ref="S9:S23" si="1">C9+E9+G9+I9+K9+M9+O9+Q9</f>
        <v>0</v>
      </c>
      <c r="T9" s="71">
        <f t="shared" ref="T9:T23" si="2">SUM(R9:S9)</f>
        <v>0</v>
      </c>
      <c r="U9" s="89"/>
      <c r="V9" s="89"/>
      <c r="W9" s="74"/>
      <c r="X9" s="74"/>
      <c r="Y9" s="74"/>
      <c r="Z9" s="74"/>
      <c r="AA9" s="75" t="str">
        <f>IF(AND(A9&lt;&gt;"Sin Actividad",T9&gt;0,AC9&gt;0,AD9&gt;0,AE9&gt;0,AF9&gt;0,AG9&gt;0),"OK",IF(AND(A9="Sin Actividad",T9=0,AC9=0,AD9=0,AE9=0,AF9=0,AG9=0),"OK","Error"))</f>
        <v>OK</v>
      </c>
      <c r="AC9">
        <f>LEN(W9)</f>
        <v>0</v>
      </c>
      <c r="AD9">
        <f>LEN(X9)</f>
        <v>0</v>
      </c>
      <c r="AE9">
        <f>LEN(Y9)</f>
        <v>0</v>
      </c>
      <c r="AF9">
        <f>LEN(Z9)</f>
        <v>0</v>
      </c>
      <c r="AG9">
        <f>COUNTA(U9)</f>
        <v>0</v>
      </c>
    </row>
    <row r="10" spans="1:33" ht="51" customHeight="1">
      <c r="A10" s="72" t="str">
        <f>'Actividades y Cronograma'!AC4</f>
        <v>Sin Actividad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5">
        <f t="shared" si="0"/>
        <v>0</v>
      </c>
      <c r="S10" s="55">
        <f t="shared" si="1"/>
        <v>0</v>
      </c>
      <c r="T10" s="55">
        <f t="shared" si="2"/>
        <v>0</v>
      </c>
      <c r="U10" s="89"/>
      <c r="V10" s="89"/>
      <c r="W10" s="10"/>
      <c r="X10" s="10"/>
      <c r="Y10" s="10"/>
      <c r="Z10" s="10"/>
      <c r="AA10" s="75" t="str">
        <f t="shared" ref="AA10:AA43" si="3">IF(AND(A10&lt;&gt;"Sin Actividad",T10&gt;0,AC10&gt;0,AD10&gt;0,AE10&gt;0,AF10&gt;0,AG10&gt;0),"OK",IF(AND(A10="Sin Actividad",T10=0,AC10=0,AD10=0,AE10=0,AF10=0,AG10=0),"OK","Error"))</f>
        <v>OK</v>
      </c>
      <c r="AC10">
        <f t="shared" ref="AC10:AC23" si="4">LEN(W10)</f>
        <v>0</v>
      </c>
      <c r="AD10">
        <f t="shared" ref="AD10:AD23" si="5">LEN(X10)</f>
        <v>0</v>
      </c>
      <c r="AE10">
        <f t="shared" ref="AE10:AE23" si="6">LEN(Y10)</f>
        <v>0</v>
      </c>
      <c r="AF10">
        <f t="shared" ref="AF10:AF23" si="7">LEN(Z10)</f>
        <v>0</v>
      </c>
      <c r="AG10">
        <f t="shared" ref="AG10:AG44" si="8">COUNTA(U10)</f>
        <v>0</v>
      </c>
    </row>
    <row r="11" spans="1:33" ht="51" customHeight="1">
      <c r="A11" s="72" t="str">
        <f>'Actividades y Cronograma'!AC5</f>
        <v>Sin Actividad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5">
        <f t="shared" si="0"/>
        <v>0</v>
      </c>
      <c r="S11" s="55">
        <f t="shared" si="1"/>
        <v>0</v>
      </c>
      <c r="T11" s="55">
        <f t="shared" si="2"/>
        <v>0</v>
      </c>
      <c r="U11" s="89"/>
      <c r="V11" s="89"/>
      <c r="W11" s="10"/>
      <c r="X11" s="10"/>
      <c r="Y11" s="10"/>
      <c r="Z11" s="10"/>
      <c r="AA11" s="75" t="str">
        <f t="shared" si="3"/>
        <v>OK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>
        <f t="shared" si="8"/>
        <v>0</v>
      </c>
    </row>
    <row r="12" spans="1:33" ht="51" customHeight="1">
      <c r="A12" s="72" t="str">
        <f>'Actividades y Cronograma'!AC6</f>
        <v>Sin Actividad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5">
        <f t="shared" si="0"/>
        <v>0</v>
      </c>
      <c r="S12" s="55">
        <f t="shared" si="1"/>
        <v>0</v>
      </c>
      <c r="T12" s="55">
        <f t="shared" si="2"/>
        <v>0</v>
      </c>
      <c r="U12" s="89"/>
      <c r="V12" s="89"/>
      <c r="W12" s="10"/>
      <c r="X12" s="10"/>
      <c r="Y12" s="10"/>
      <c r="Z12" s="10"/>
      <c r="AA12" s="75" t="str">
        <f t="shared" si="3"/>
        <v>OK</v>
      </c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>
        <f t="shared" si="8"/>
        <v>0</v>
      </c>
    </row>
    <row r="13" spans="1:33" ht="51" customHeight="1">
      <c r="A13" s="72" t="str">
        <f>'Actividades y Cronograma'!AC7</f>
        <v>Sin Actividad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5">
        <f t="shared" si="0"/>
        <v>0</v>
      </c>
      <c r="S13" s="55">
        <f t="shared" si="1"/>
        <v>0</v>
      </c>
      <c r="T13" s="55">
        <f t="shared" si="2"/>
        <v>0</v>
      </c>
      <c r="U13" s="89"/>
      <c r="V13" s="89"/>
      <c r="W13" s="10"/>
      <c r="X13" s="10"/>
      <c r="Y13" s="10"/>
      <c r="Z13" s="10"/>
      <c r="AA13" s="75" t="str">
        <f t="shared" si="3"/>
        <v>OK</v>
      </c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>
        <f t="shared" si="8"/>
        <v>0</v>
      </c>
    </row>
    <row r="14" spans="1:33" ht="51" customHeight="1">
      <c r="A14" s="72" t="str">
        <f>'Actividades y Cronograma'!AC8</f>
        <v>Sin Actividad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5">
        <f t="shared" si="0"/>
        <v>0</v>
      </c>
      <c r="S14" s="55">
        <f t="shared" si="1"/>
        <v>0</v>
      </c>
      <c r="T14" s="55">
        <f t="shared" si="2"/>
        <v>0</v>
      </c>
      <c r="U14" s="89"/>
      <c r="V14" s="89"/>
      <c r="W14" s="10"/>
      <c r="X14" s="10"/>
      <c r="Y14" s="10"/>
      <c r="Z14" s="10"/>
      <c r="AA14" s="75" t="str">
        <f t="shared" si="3"/>
        <v>OK</v>
      </c>
      <c r="AC14">
        <f t="shared" si="4"/>
        <v>0</v>
      </c>
      <c r="AD14">
        <f t="shared" si="5"/>
        <v>0</v>
      </c>
      <c r="AE14">
        <f t="shared" si="6"/>
        <v>0</v>
      </c>
      <c r="AF14">
        <f t="shared" si="7"/>
        <v>0</v>
      </c>
      <c r="AG14">
        <f t="shared" si="8"/>
        <v>0</v>
      </c>
    </row>
    <row r="15" spans="1:33" ht="51" customHeight="1">
      <c r="A15" s="72" t="str">
        <f>'Actividades y Cronograma'!AC9</f>
        <v>Sin Actividad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5">
        <f t="shared" si="0"/>
        <v>0</v>
      </c>
      <c r="S15" s="55">
        <f t="shared" si="1"/>
        <v>0</v>
      </c>
      <c r="T15" s="55">
        <f t="shared" si="2"/>
        <v>0</v>
      </c>
      <c r="U15" s="89"/>
      <c r="V15" s="89"/>
      <c r="W15" s="10"/>
      <c r="X15" s="10"/>
      <c r="Y15" s="10"/>
      <c r="Z15" s="10"/>
      <c r="AA15" s="75" t="str">
        <f t="shared" si="3"/>
        <v>OK</v>
      </c>
      <c r="AC15">
        <f t="shared" si="4"/>
        <v>0</v>
      </c>
      <c r="AD15">
        <f t="shared" si="5"/>
        <v>0</v>
      </c>
      <c r="AE15">
        <f t="shared" si="6"/>
        <v>0</v>
      </c>
      <c r="AF15">
        <f t="shared" si="7"/>
        <v>0</v>
      </c>
      <c r="AG15">
        <f t="shared" si="8"/>
        <v>0</v>
      </c>
    </row>
    <row r="16" spans="1:33" ht="51" customHeight="1">
      <c r="A16" s="72" t="str">
        <f>'Actividades y Cronograma'!AC10</f>
        <v>Sin Actividad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5">
        <f t="shared" si="0"/>
        <v>0</v>
      </c>
      <c r="S16" s="55">
        <f t="shared" si="1"/>
        <v>0</v>
      </c>
      <c r="T16" s="55">
        <f t="shared" si="2"/>
        <v>0</v>
      </c>
      <c r="U16" s="89"/>
      <c r="V16" s="89"/>
      <c r="W16" s="10"/>
      <c r="X16" s="10"/>
      <c r="Y16" s="10"/>
      <c r="Z16" s="10"/>
      <c r="AA16" s="75" t="str">
        <f t="shared" si="3"/>
        <v>OK</v>
      </c>
      <c r="AC16">
        <f t="shared" si="4"/>
        <v>0</v>
      </c>
      <c r="AD16">
        <f t="shared" si="5"/>
        <v>0</v>
      </c>
      <c r="AE16">
        <f t="shared" si="6"/>
        <v>0</v>
      </c>
      <c r="AF16">
        <f t="shared" si="7"/>
        <v>0</v>
      </c>
      <c r="AG16">
        <f t="shared" si="8"/>
        <v>0</v>
      </c>
    </row>
    <row r="17" spans="1:33" ht="51" customHeight="1">
      <c r="A17" s="72" t="str">
        <f>'Actividades y Cronograma'!AC11</f>
        <v>Sin Actividad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>
        <f t="shared" si="0"/>
        <v>0</v>
      </c>
      <c r="S17" s="55">
        <f t="shared" si="1"/>
        <v>0</v>
      </c>
      <c r="T17" s="55">
        <f t="shared" si="2"/>
        <v>0</v>
      </c>
      <c r="U17" s="89"/>
      <c r="V17" s="89"/>
      <c r="W17" s="10"/>
      <c r="X17" s="10"/>
      <c r="Y17" s="10"/>
      <c r="Z17" s="10"/>
      <c r="AA17" s="75" t="str">
        <f t="shared" si="3"/>
        <v>OK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>
        <f t="shared" si="8"/>
        <v>0</v>
      </c>
    </row>
    <row r="18" spans="1:33" ht="51" customHeight="1">
      <c r="A18" s="72" t="str">
        <f>'Actividades y Cronograma'!AC12</f>
        <v>Sin Actividad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5">
        <f t="shared" si="0"/>
        <v>0</v>
      </c>
      <c r="S18" s="55">
        <f t="shared" si="1"/>
        <v>0</v>
      </c>
      <c r="T18" s="55">
        <f t="shared" si="2"/>
        <v>0</v>
      </c>
      <c r="U18" s="89"/>
      <c r="V18" s="89"/>
      <c r="W18" s="10"/>
      <c r="X18" s="10"/>
      <c r="Y18" s="10"/>
      <c r="Z18" s="10"/>
      <c r="AA18" s="75" t="str">
        <f t="shared" si="3"/>
        <v>OK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>
        <f t="shared" si="8"/>
        <v>0</v>
      </c>
    </row>
    <row r="19" spans="1:33" ht="51" customHeight="1">
      <c r="A19" s="72" t="str">
        <f>'Actividades y Cronograma'!AC13</f>
        <v>Sin Actividad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5">
        <f t="shared" si="0"/>
        <v>0</v>
      </c>
      <c r="S19" s="55">
        <f t="shared" si="1"/>
        <v>0</v>
      </c>
      <c r="T19" s="55">
        <f t="shared" si="2"/>
        <v>0</v>
      </c>
      <c r="U19" s="89"/>
      <c r="V19" s="89"/>
      <c r="W19" s="10"/>
      <c r="X19" s="10"/>
      <c r="Y19" s="10"/>
      <c r="Z19" s="10"/>
      <c r="AA19" s="75" t="str">
        <f t="shared" si="3"/>
        <v>OK</v>
      </c>
      <c r="AC19">
        <f t="shared" si="4"/>
        <v>0</v>
      </c>
      <c r="AD19">
        <f t="shared" si="5"/>
        <v>0</v>
      </c>
      <c r="AE19">
        <f t="shared" si="6"/>
        <v>0</v>
      </c>
      <c r="AF19">
        <f t="shared" si="7"/>
        <v>0</v>
      </c>
      <c r="AG19">
        <f t="shared" si="8"/>
        <v>0</v>
      </c>
    </row>
    <row r="20" spans="1:33" ht="51" customHeight="1">
      <c r="A20" s="72" t="str">
        <f>'Actividades y Cronograma'!AC14</f>
        <v>Sin Actividad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5">
        <f t="shared" si="0"/>
        <v>0</v>
      </c>
      <c r="S20" s="55">
        <f t="shared" si="1"/>
        <v>0</v>
      </c>
      <c r="T20" s="55">
        <f t="shared" si="2"/>
        <v>0</v>
      </c>
      <c r="U20" s="89"/>
      <c r="V20" s="89"/>
      <c r="W20" s="10"/>
      <c r="X20" s="10"/>
      <c r="Y20" s="10"/>
      <c r="Z20" s="10"/>
      <c r="AA20" s="75" t="str">
        <f t="shared" si="3"/>
        <v>OK</v>
      </c>
      <c r="AC20">
        <f t="shared" si="4"/>
        <v>0</v>
      </c>
      <c r="AD20">
        <f t="shared" si="5"/>
        <v>0</v>
      </c>
      <c r="AE20">
        <f t="shared" si="6"/>
        <v>0</v>
      </c>
      <c r="AF20">
        <f t="shared" si="7"/>
        <v>0</v>
      </c>
      <c r="AG20">
        <f t="shared" si="8"/>
        <v>0</v>
      </c>
    </row>
    <row r="21" spans="1:33" ht="51" customHeight="1">
      <c r="A21" s="72" t="str">
        <f>'Actividades y Cronograma'!AC15</f>
        <v>Sin Actividad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5">
        <f t="shared" si="0"/>
        <v>0</v>
      </c>
      <c r="S21" s="55">
        <f t="shared" si="1"/>
        <v>0</v>
      </c>
      <c r="T21" s="55">
        <f t="shared" si="2"/>
        <v>0</v>
      </c>
      <c r="U21" s="89"/>
      <c r="V21" s="89"/>
      <c r="W21" s="10"/>
      <c r="X21" s="10"/>
      <c r="Y21" s="10"/>
      <c r="Z21" s="10"/>
      <c r="AA21" s="75" t="str">
        <f t="shared" si="3"/>
        <v>OK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>
        <f t="shared" si="8"/>
        <v>0</v>
      </c>
    </row>
    <row r="22" spans="1:33" ht="51" customHeight="1">
      <c r="A22" s="72" t="str">
        <f>'Actividades y Cronograma'!AC16</f>
        <v>Sin Actividad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5">
        <f t="shared" si="0"/>
        <v>0</v>
      </c>
      <c r="S22" s="55">
        <f t="shared" si="1"/>
        <v>0</v>
      </c>
      <c r="T22" s="55">
        <f t="shared" si="2"/>
        <v>0</v>
      </c>
      <c r="U22" s="89"/>
      <c r="V22" s="89"/>
      <c r="W22" s="10"/>
      <c r="X22" s="10"/>
      <c r="Y22" s="10"/>
      <c r="Z22" s="10"/>
      <c r="AA22" s="75" t="str">
        <f t="shared" si="3"/>
        <v>OK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>
        <f t="shared" si="8"/>
        <v>0</v>
      </c>
    </row>
    <row r="23" spans="1:33" ht="51" customHeight="1">
      <c r="A23" s="72" t="str">
        <f>'Actividades y Cronograma'!AC17</f>
        <v>Sin Actividad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5">
        <f t="shared" si="0"/>
        <v>0</v>
      </c>
      <c r="S23" s="55">
        <f t="shared" si="1"/>
        <v>0</v>
      </c>
      <c r="T23" s="55">
        <f t="shared" si="2"/>
        <v>0</v>
      </c>
      <c r="U23" s="89"/>
      <c r="V23" s="89"/>
      <c r="W23" s="10"/>
      <c r="X23" s="10"/>
      <c r="Y23" s="10"/>
      <c r="Z23" s="10"/>
      <c r="AA23" s="75" t="str">
        <f t="shared" si="3"/>
        <v>OK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>
        <f t="shared" si="8"/>
        <v>0</v>
      </c>
    </row>
    <row r="24" spans="1:33" ht="51" customHeight="1">
      <c r="A24" s="72" t="str">
        <f>'Actividades y Cronograma'!AC18</f>
        <v>Sin Actividad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5">
        <f t="shared" ref="R24:R43" si="9">B24+D24+F24+H24+J24+L24+N24+P24</f>
        <v>0</v>
      </c>
      <c r="S24" s="55">
        <f t="shared" ref="S24:S43" si="10">C24+E24+G24+I24+K24+M24+O24+Q24</f>
        <v>0</v>
      </c>
      <c r="T24" s="55">
        <f t="shared" ref="T24:T43" si="11">SUM(R24:S24)</f>
        <v>0</v>
      </c>
      <c r="U24" s="89"/>
      <c r="V24" s="89"/>
      <c r="W24" s="10"/>
      <c r="X24" s="10"/>
      <c r="Y24" s="10"/>
      <c r="Z24" s="10"/>
      <c r="AA24" s="75" t="str">
        <f t="shared" si="3"/>
        <v>OK</v>
      </c>
      <c r="AC24">
        <f t="shared" ref="AC24:AC43" si="12">LEN(W24)</f>
        <v>0</v>
      </c>
      <c r="AD24">
        <f t="shared" ref="AD24:AD43" si="13">LEN(X24)</f>
        <v>0</v>
      </c>
      <c r="AE24">
        <f t="shared" ref="AE24:AE43" si="14">LEN(Y24)</f>
        <v>0</v>
      </c>
      <c r="AF24">
        <f t="shared" ref="AF24:AF43" si="15">LEN(Z24)</f>
        <v>0</v>
      </c>
      <c r="AG24">
        <f t="shared" ref="AG24:AG43" si="16">COUNTA(U24)</f>
        <v>0</v>
      </c>
    </row>
    <row r="25" spans="1:33" ht="51" customHeight="1">
      <c r="A25" s="72" t="str">
        <f>'Actividades y Cronograma'!AC19</f>
        <v>Sin Actividad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5">
        <f t="shared" si="9"/>
        <v>0</v>
      </c>
      <c r="S25" s="55">
        <f t="shared" si="10"/>
        <v>0</v>
      </c>
      <c r="T25" s="55">
        <f t="shared" si="11"/>
        <v>0</v>
      </c>
      <c r="U25" s="89"/>
      <c r="V25" s="89"/>
      <c r="W25" s="10"/>
      <c r="X25" s="10"/>
      <c r="Y25" s="10"/>
      <c r="Z25" s="10"/>
      <c r="AA25" s="75" t="str">
        <f t="shared" si="3"/>
        <v>OK</v>
      </c>
      <c r="AC25">
        <f t="shared" si="12"/>
        <v>0</v>
      </c>
      <c r="AD25">
        <f t="shared" si="13"/>
        <v>0</v>
      </c>
      <c r="AE25">
        <f t="shared" si="14"/>
        <v>0</v>
      </c>
      <c r="AF25">
        <f t="shared" si="15"/>
        <v>0</v>
      </c>
      <c r="AG25">
        <f t="shared" si="16"/>
        <v>0</v>
      </c>
    </row>
    <row r="26" spans="1:33" ht="51" customHeight="1">
      <c r="A26" s="72" t="str">
        <f>'Actividades y Cronograma'!AC20</f>
        <v>Sin Actividad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5">
        <f t="shared" si="9"/>
        <v>0</v>
      </c>
      <c r="S26" s="55">
        <f t="shared" si="10"/>
        <v>0</v>
      </c>
      <c r="T26" s="55">
        <f t="shared" si="11"/>
        <v>0</v>
      </c>
      <c r="U26" s="89"/>
      <c r="V26" s="89"/>
      <c r="W26" s="10"/>
      <c r="X26" s="10"/>
      <c r="Y26" s="10"/>
      <c r="Z26" s="10"/>
      <c r="AA26" s="75" t="str">
        <f t="shared" si="3"/>
        <v>OK</v>
      </c>
      <c r="AC26">
        <f t="shared" si="12"/>
        <v>0</v>
      </c>
      <c r="AD26">
        <f t="shared" si="13"/>
        <v>0</v>
      </c>
      <c r="AE26">
        <f t="shared" si="14"/>
        <v>0</v>
      </c>
      <c r="AF26">
        <f t="shared" si="15"/>
        <v>0</v>
      </c>
      <c r="AG26">
        <f t="shared" si="16"/>
        <v>0</v>
      </c>
    </row>
    <row r="27" spans="1:33" ht="51" customHeight="1">
      <c r="A27" s="72" t="str">
        <f>'Actividades y Cronograma'!AC21</f>
        <v>Sin Actividad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5">
        <f t="shared" si="9"/>
        <v>0</v>
      </c>
      <c r="S27" s="55">
        <f t="shared" si="10"/>
        <v>0</v>
      </c>
      <c r="T27" s="55">
        <f t="shared" si="11"/>
        <v>0</v>
      </c>
      <c r="U27" s="89"/>
      <c r="V27" s="89"/>
      <c r="W27" s="10"/>
      <c r="X27" s="10"/>
      <c r="Y27" s="10"/>
      <c r="Z27" s="10"/>
      <c r="AA27" s="75" t="str">
        <f t="shared" si="3"/>
        <v>OK</v>
      </c>
      <c r="AC27">
        <f t="shared" si="12"/>
        <v>0</v>
      </c>
      <c r="AD27">
        <f t="shared" si="13"/>
        <v>0</v>
      </c>
      <c r="AE27">
        <f t="shared" si="14"/>
        <v>0</v>
      </c>
      <c r="AF27">
        <f t="shared" si="15"/>
        <v>0</v>
      </c>
      <c r="AG27">
        <f t="shared" si="16"/>
        <v>0</v>
      </c>
    </row>
    <row r="28" spans="1:33" ht="51" customHeight="1">
      <c r="A28" s="72" t="str">
        <f>'Actividades y Cronograma'!AC22</f>
        <v>Sin Actividad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5">
        <f t="shared" si="9"/>
        <v>0</v>
      </c>
      <c r="S28" s="55">
        <f t="shared" si="10"/>
        <v>0</v>
      </c>
      <c r="T28" s="55">
        <f t="shared" si="11"/>
        <v>0</v>
      </c>
      <c r="U28" s="89"/>
      <c r="V28" s="89"/>
      <c r="W28" s="10"/>
      <c r="X28" s="10"/>
      <c r="Y28" s="10"/>
      <c r="Z28" s="10"/>
      <c r="AA28" s="75" t="str">
        <f t="shared" si="3"/>
        <v>OK</v>
      </c>
      <c r="AC28">
        <f t="shared" si="12"/>
        <v>0</v>
      </c>
      <c r="AD28">
        <f t="shared" si="13"/>
        <v>0</v>
      </c>
      <c r="AE28">
        <f t="shared" si="14"/>
        <v>0</v>
      </c>
      <c r="AF28">
        <f t="shared" si="15"/>
        <v>0</v>
      </c>
      <c r="AG28">
        <f t="shared" si="16"/>
        <v>0</v>
      </c>
    </row>
    <row r="29" spans="1:33" ht="51" customHeight="1">
      <c r="A29" s="72" t="str">
        <f>'Actividades y Cronograma'!AC23</f>
        <v>Sin Actividad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5">
        <f t="shared" si="9"/>
        <v>0</v>
      </c>
      <c r="S29" s="55">
        <f t="shared" si="10"/>
        <v>0</v>
      </c>
      <c r="T29" s="55">
        <f t="shared" si="11"/>
        <v>0</v>
      </c>
      <c r="U29" s="89"/>
      <c r="V29" s="89"/>
      <c r="W29" s="10"/>
      <c r="X29" s="10"/>
      <c r="Y29" s="10"/>
      <c r="Z29" s="10"/>
      <c r="AA29" s="75" t="str">
        <f t="shared" si="3"/>
        <v>OK</v>
      </c>
      <c r="AC29">
        <f t="shared" si="12"/>
        <v>0</v>
      </c>
      <c r="AD29">
        <f t="shared" si="13"/>
        <v>0</v>
      </c>
      <c r="AE29">
        <f t="shared" si="14"/>
        <v>0</v>
      </c>
      <c r="AF29">
        <f t="shared" si="15"/>
        <v>0</v>
      </c>
      <c r="AG29">
        <f t="shared" si="16"/>
        <v>0</v>
      </c>
    </row>
    <row r="30" spans="1:33" ht="51" customHeight="1">
      <c r="A30" s="72" t="str">
        <f>'Actividades y Cronograma'!AC24</f>
        <v>Sin Actividad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5">
        <f t="shared" si="9"/>
        <v>0</v>
      </c>
      <c r="S30" s="55">
        <f t="shared" si="10"/>
        <v>0</v>
      </c>
      <c r="T30" s="55">
        <f t="shared" si="11"/>
        <v>0</v>
      </c>
      <c r="U30" s="89"/>
      <c r="V30" s="89"/>
      <c r="W30" s="10"/>
      <c r="X30" s="10"/>
      <c r="Y30" s="10"/>
      <c r="Z30" s="10"/>
      <c r="AA30" s="75" t="str">
        <f t="shared" si="3"/>
        <v>OK</v>
      </c>
      <c r="AC30">
        <f t="shared" si="12"/>
        <v>0</v>
      </c>
      <c r="AD30">
        <f t="shared" si="13"/>
        <v>0</v>
      </c>
      <c r="AE30">
        <f t="shared" si="14"/>
        <v>0</v>
      </c>
      <c r="AF30">
        <f t="shared" si="15"/>
        <v>0</v>
      </c>
      <c r="AG30">
        <f t="shared" si="16"/>
        <v>0</v>
      </c>
    </row>
    <row r="31" spans="1:33" ht="51" customHeight="1">
      <c r="A31" s="72" t="str">
        <f>'Actividades y Cronograma'!AC25</f>
        <v>Sin Actividad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5">
        <f t="shared" si="9"/>
        <v>0</v>
      </c>
      <c r="S31" s="55">
        <f t="shared" si="10"/>
        <v>0</v>
      </c>
      <c r="T31" s="55">
        <f t="shared" si="11"/>
        <v>0</v>
      </c>
      <c r="U31" s="89"/>
      <c r="V31" s="89"/>
      <c r="W31" s="10"/>
      <c r="X31" s="10"/>
      <c r="Y31" s="10"/>
      <c r="Z31" s="10"/>
      <c r="AA31" s="75" t="str">
        <f t="shared" si="3"/>
        <v>OK</v>
      </c>
      <c r="AC31">
        <f t="shared" si="12"/>
        <v>0</v>
      </c>
      <c r="AD31">
        <f t="shared" si="13"/>
        <v>0</v>
      </c>
      <c r="AE31">
        <f t="shared" si="14"/>
        <v>0</v>
      </c>
      <c r="AF31">
        <f t="shared" si="15"/>
        <v>0</v>
      </c>
      <c r="AG31">
        <f t="shared" si="16"/>
        <v>0</v>
      </c>
    </row>
    <row r="32" spans="1:33" ht="51" customHeight="1">
      <c r="A32" s="72" t="str">
        <f>'Actividades y Cronograma'!AC26</f>
        <v>Sin Actividad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5">
        <f t="shared" si="9"/>
        <v>0</v>
      </c>
      <c r="S32" s="55">
        <f t="shared" si="10"/>
        <v>0</v>
      </c>
      <c r="T32" s="55">
        <f t="shared" si="11"/>
        <v>0</v>
      </c>
      <c r="U32" s="89"/>
      <c r="V32" s="89"/>
      <c r="W32" s="10"/>
      <c r="X32" s="10"/>
      <c r="Y32" s="10"/>
      <c r="Z32" s="10"/>
      <c r="AA32" s="75" t="str">
        <f t="shared" si="3"/>
        <v>OK</v>
      </c>
      <c r="AC32">
        <f t="shared" si="12"/>
        <v>0</v>
      </c>
      <c r="AD32">
        <f t="shared" si="13"/>
        <v>0</v>
      </c>
      <c r="AE32">
        <f t="shared" si="14"/>
        <v>0</v>
      </c>
      <c r="AF32">
        <f t="shared" si="15"/>
        <v>0</v>
      </c>
      <c r="AG32">
        <f t="shared" si="16"/>
        <v>0</v>
      </c>
    </row>
    <row r="33" spans="1:33" ht="51" customHeight="1">
      <c r="A33" s="72" t="str">
        <f>'Actividades y Cronograma'!AC27</f>
        <v>Sin Actividad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5">
        <f t="shared" si="9"/>
        <v>0</v>
      </c>
      <c r="S33" s="55">
        <f t="shared" si="10"/>
        <v>0</v>
      </c>
      <c r="T33" s="55">
        <f t="shared" si="11"/>
        <v>0</v>
      </c>
      <c r="U33" s="89"/>
      <c r="V33" s="89"/>
      <c r="W33" s="10"/>
      <c r="X33" s="10"/>
      <c r="Y33" s="10"/>
      <c r="Z33" s="10"/>
      <c r="AA33" s="75" t="str">
        <f t="shared" si="3"/>
        <v>OK</v>
      </c>
      <c r="AC33">
        <f t="shared" si="12"/>
        <v>0</v>
      </c>
      <c r="AD33">
        <f t="shared" si="13"/>
        <v>0</v>
      </c>
      <c r="AE33">
        <f t="shared" si="14"/>
        <v>0</v>
      </c>
      <c r="AF33">
        <f t="shared" si="15"/>
        <v>0</v>
      </c>
      <c r="AG33">
        <f t="shared" si="16"/>
        <v>0</v>
      </c>
    </row>
    <row r="34" spans="1:33" ht="51" customHeight="1">
      <c r="A34" s="72" t="str">
        <f>'Actividades y Cronograma'!AC28</f>
        <v>Sin Actividad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5">
        <f t="shared" si="9"/>
        <v>0</v>
      </c>
      <c r="S34" s="55">
        <f t="shared" si="10"/>
        <v>0</v>
      </c>
      <c r="T34" s="55">
        <f t="shared" si="11"/>
        <v>0</v>
      </c>
      <c r="U34" s="89"/>
      <c r="V34" s="89"/>
      <c r="W34" s="10"/>
      <c r="X34" s="10"/>
      <c r="Y34" s="10"/>
      <c r="Z34" s="10"/>
      <c r="AA34" s="75" t="str">
        <f t="shared" si="3"/>
        <v>OK</v>
      </c>
      <c r="AC34">
        <f t="shared" si="12"/>
        <v>0</v>
      </c>
      <c r="AD34">
        <f t="shared" si="13"/>
        <v>0</v>
      </c>
      <c r="AE34">
        <f t="shared" si="14"/>
        <v>0</v>
      </c>
      <c r="AF34">
        <f t="shared" si="15"/>
        <v>0</v>
      </c>
      <c r="AG34">
        <f t="shared" si="16"/>
        <v>0</v>
      </c>
    </row>
    <row r="35" spans="1:33" ht="51" customHeight="1">
      <c r="A35" s="72" t="str">
        <f>'Actividades y Cronograma'!AC29</f>
        <v>Sin Actividad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5">
        <f t="shared" si="9"/>
        <v>0</v>
      </c>
      <c r="S35" s="55">
        <f t="shared" si="10"/>
        <v>0</v>
      </c>
      <c r="T35" s="55">
        <f t="shared" si="11"/>
        <v>0</v>
      </c>
      <c r="U35" s="89"/>
      <c r="V35" s="89"/>
      <c r="W35" s="10"/>
      <c r="X35" s="10"/>
      <c r="Y35" s="10"/>
      <c r="Z35" s="10"/>
      <c r="AA35" s="75" t="str">
        <f t="shared" si="3"/>
        <v>OK</v>
      </c>
      <c r="AC35">
        <f t="shared" si="12"/>
        <v>0</v>
      </c>
      <c r="AD35">
        <f t="shared" si="13"/>
        <v>0</v>
      </c>
      <c r="AE35">
        <f t="shared" si="14"/>
        <v>0</v>
      </c>
      <c r="AF35">
        <f t="shared" si="15"/>
        <v>0</v>
      </c>
      <c r="AG35">
        <f t="shared" si="16"/>
        <v>0</v>
      </c>
    </row>
    <row r="36" spans="1:33" ht="51" customHeight="1">
      <c r="A36" s="72" t="str">
        <f>'Actividades y Cronograma'!AC30</f>
        <v>Sin Actividad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5">
        <f t="shared" si="9"/>
        <v>0</v>
      </c>
      <c r="S36" s="55">
        <f t="shared" si="10"/>
        <v>0</v>
      </c>
      <c r="T36" s="55">
        <f t="shared" si="11"/>
        <v>0</v>
      </c>
      <c r="U36" s="89"/>
      <c r="V36" s="89"/>
      <c r="W36" s="10"/>
      <c r="X36" s="10"/>
      <c r="Y36" s="10"/>
      <c r="Z36" s="10"/>
      <c r="AA36" s="75" t="str">
        <f t="shared" si="3"/>
        <v>OK</v>
      </c>
      <c r="AC36">
        <f t="shared" si="12"/>
        <v>0</v>
      </c>
      <c r="AD36">
        <f t="shared" si="13"/>
        <v>0</v>
      </c>
      <c r="AE36">
        <f t="shared" si="14"/>
        <v>0</v>
      </c>
      <c r="AF36">
        <f t="shared" si="15"/>
        <v>0</v>
      </c>
      <c r="AG36">
        <f t="shared" si="16"/>
        <v>0</v>
      </c>
    </row>
    <row r="37" spans="1:33" ht="51" customHeight="1">
      <c r="A37" s="72" t="str">
        <f>'Actividades y Cronograma'!AC31</f>
        <v>Sin Actividad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5">
        <f t="shared" si="9"/>
        <v>0</v>
      </c>
      <c r="S37" s="55">
        <f t="shared" si="10"/>
        <v>0</v>
      </c>
      <c r="T37" s="55">
        <f t="shared" si="11"/>
        <v>0</v>
      </c>
      <c r="U37" s="89"/>
      <c r="V37" s="89"/>
      <c r="W37" s="10"/>
      <c r="X37" s="10"/>
      <c r="Y37" s="10"/>
      <c r="Z37" s="10"/>
      <c r="AA37" s="75" t="str">
        <f t="shared" si="3"/>
        <v>OK</v>
      </c>
      <c r="AC37">
        <f t="shared" si="12"/>
        <v>0</v>
      </c>
      <c r="AD37">
        <f t="shared" si="13"/>
        <v>0</v>
      </c>
      <c r="AE37">
        <f t="shared" si="14"/>
        <v>0</v>
      </c>
      <c r="AF37">
        <f t="shared" si="15"/>
        <v>0</v>
      </c>
      <c r="AG37">
        <f t="shared" si="16"/>
        <v>0</v>
      </c>
    </row>
    <row r="38" spans="1:33" ht="51" customHeight="1">
      <c r="A38" s="72" t="str">
        <f>'Actividades y Cronograma'!AC32</f>
        <v>Sin Actividad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5">
        <f t="shared" si="9"/>
        <v>0</v>
      </c>
      <c r="S38" s="55">
        <f t="shared" si="10"/>
        <v>0</v>
      </c>
      <c r="T38" s="55">
        <f t="shared" si="11"/>
        <v>0</v>
      </c>
      <c r="U38" s="89"/>
      <c r="V38" s="89"/>
      <c r="W38" s="10"/>
      <c r="X38" s="10"/>
      <c r="Y38" s="10"/>
      <c r="Z38" s="10"/>
      <c r="AA38" s="75" t="str">
        <f t="shared" si="3"/>
        <v>OK</v>
      </c>
      <c r="AC38">
        <f t="shared" si="12"/>
        <v>0</v>
      </c>
      <c r="AD38">
        <f t="shared" si="13"/>
        <v>0</v>
      </c>
      <c r="AE38">
        <f t="shared" si="14"/>
        <v>0</v>
      </c>
      <c r="AF38">
        <f t="shared" si="15"/>
        <v>0</v>
      </c>
      <c r="AG38">
        <f t="shared" si="16"/>
        <v>0</v>
      </c>
    </row>
    <row r="39" spans="1:33" ht="51" customHeight="1">
      <c r="A39" s="72" t="str">
        <f>'Actividades y Cronograma'!AC33</f>
        <v>Sin Actividad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5">
        <f t="shared" si="9"/>
        <v>0</v>
      </c>
      <c r="S39" s="55">
        <f t="shared" si="10"/>
        <v>0</v>
      </c>
      <c r="T39" s="55">
        <f t="shared" si="11"/>
        <v>0</v>
      </c>
      <c r="U39" s="89"/>
      <c r="V39" s="89"/>
      <c r="W39" s="10"/>
      <c r="X39" s="10"/>
      <c r="Y39" s="10"/>
      <c r="Z39" s="10"/>
      <c r="AA39" s="75" t="str">
        <f t="shared" si="3"/>
        <v>OK</v>
      </c>
      <c r="AC39">
        <f t="shared" si="12"/>
        <v>0</v>
      </c>
      <c r="AD39">
        <f t="shared" si="13"/>
        <v>0</v>
      </c>
      <c r="AE39">
        <f t="shared" si="14"/>
        <v>0</v>
      </c>
      <c r="AF39">
        <f t="shared" si="15"/>
        <v>0</v>
      </c>
      <c r="AG39">
        <f t="shared" si="16"/>
        <v>0</v>
      </c>
    </row>
    <row r="40" spans="1:33" ht="51" customHeight="1">
      <c r="A40" s="72" t="str">
        <f>'Actividades y Cronograma'!AC34</f>
        <v>Sin Actividad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5">
        <f t="shared" si="9"/>
        <v>0</v>
      </c>
      <c r="S40" s="55">
        <f t="shared" si="10"/>
        <v>0</v>
      </c>
      <c r="T40" s="55">
        <f t="shared" si="11"/>
        <v>0</v>
      </c>
      <c r="U40" s="89"/>
      <c r="V40" s="89"/>
      <c r="W40" s="10"/>
      <c r="X40" s="10"/>
      <c r="Y40" s="10"/>
      <c r="Z40" s="10"/>
      <c r="AA40" s="75" t="str">
        <f t="shared" si="3"/>
        <v>OK</v>
      </c>
      <c r="AC40">
        <f t="shared" si="12"/>
        <v>0</v>
      </c>
      <c r="AD40">
        <f t="shared" si="13"/>
        <v>0</v>
      </c>
      <c r="AE40">
        <f t="shared" si="14"/>
        <v>0</v>
      </c>
      <c r="AF40">
        <f t="shared" si="15"/>
        <v>0</v>
      </c>
      <c r="AG40">
        <f t="shared" si="16"/>
        <v>0</v>
      </c>
    </row>
    <row r="41" spans="1:33" ht="51" customHeight="1">
      <c r="A41" s="72" t="str">
        <f>'Actividades y Cronograma'!AC35</f>
        <v>Sin Actividad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5">
        <f t="shared" si="9"/>
        <v>0</v>
      </c>
      <c r="S41" s="55">
        <f t="shared" si="10"/>
        <v>0</v>
      </c>
      <c r="T41" s="55">
        <f t="shared" si="11"/>
        <v>0</v>
      </c>
      <c r="U41" s="89"/>
      <c r="V41" s="89"/>
      <c r="W41" s="10"/>
      <c r="X41" s="10"/>
      <c r="Y41" s="10"/>
      <c r="Z41" s="10"/>
      <c r="AA41" s="75" t="str">
        <f t="shared" si="3"/>
        <v>OK</v>
      </c>
      <c r="AC41">
        <f t="shared" si="12"/>
        <v>0</v>
      </c>
      <c r="AD41">
        <f t="shared" si="13"/>
        <v>0</v>
      </c>
      <c r="AE41">
        <f t="shared" si="14"/>
        <v>0</v>
      </c>
      <c r="AF41">
        <f t="shared" si="15"/>
        <v>0</v>
      </c>
      <c r="AG41">
        <f t="shared" si="16"/>
        <v>0</v>
      </c>
    </row>
    <row r="42" spans="1:33" ht="51" customHeight="1">
      <c r="A42" s="72" t="str">
        <f>'Actividades y Cronograma'!AC36</f>
        <v>Sin Actividad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5">
        <f t="shared" si="9"/>
        <v>0</v>
      </c>
      <c r="S42" s="55">
        <f t="shared" si="10"/>
        <v>0</v>
      </c>
      <c r="T42" s="55">
        <f t="shared" si="11"/>
        <v>0</v>
      </c>
      <c r="U42" s="89"/>
      <c r="V42" s="89"/>
      <c r="W42" s="10"/>
      <c r="X42" s="10"/>
      <c r="Y42" s="10"/>
      <c r="Z42" s="10"/>
      <c r="AA42" s="75" t="str">
        <f t="shared" si="3"/>
        <v>OK</v>
      </c>
      <c r="AC42">
        <f t="shared" si="12"/>
        <v>0</v>
      </c>
      <c r="AD42">
        <f t="shared" si="13"/>
        <v>0</v>
      </c>
      <c r="AE42">
        <f t="shared" si="14"/>
        <v>0</v>
      </c>
      <c r="AF42">
        <f t="shared" si="15"/>
        <v>0</v>
      </c>
      <c r="AG42">
        <f t="shared" si="16"/>
        <v>0</v>
      </c>
    </row>
    <row r="43" spans="1:33" ht="51" customHeight="1">
      <c r="A43" s="72" t="str">
        <f>'Actividades y Cronograma'!AC37</f>
        <v>Sin Actividad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5">
        <f t="shared" si="9"/>
        <v>0</v>
      </c>
      <c r="S43" s="55">
        <f t="shared" si="10"/>
        <v>0</v>
      </c>
      <c r="T43" s="55">
        <f t="shared" si="11"/>
        <v>0</v>
      </c>
      <c r="U43" s="89"/>
      <c r="V43" s="89"/>
      <c r="W43" s="10"/>
      <c r="X43" s="10"/>
      <c r="Y43" s="10"/>
      <c r="Z43" s="10"/>
      <c r="AA43" s="75" t="str">
        <f t="shared" si="3"/>
        <v>OK</v>
      </c>
      <c r="AC43">
        <f t="shared" si="12"/>
        <v>0</v>
      </c>
      <c r="AD43">
        <f t="shared" si="13"/>
        <v>0</v>
      </c>
      <c r="AE43">
        <f t="shared" si="14"/>
        <v>0</v>
      </c>
      <c r="AF43">
        <f t="shared" si="15"/>
        <v>0</v>
      </c>
      <c r="AG43">
        <f t="shared" si="16"/>
        <v>0</v>
      </c>
    </row>
    <row r="44" spans="1:33" s="36" customFormat="1" ht="5" customHeight="1">
      <c r="A44" s="56"/>
      <c r="R44" s="57"/>
      <c r="S44" s="57"/>
      <c r="T44" s="57"/>
      <c r="U44" s="57"/>
      <c r="V44" s="92"/>
      <c r="AG44">
        <f t="shared" si="8"/>
        <v>0</v>
      </c>
    </row>
    <row r="45" spans="1:33" s="36" customFormat="1" ht="5" customHeight="1">
      <c r="A45" s="56"/>
      <c r="R45" s="57"/>
      <c r="S45" s="57"/>
      <c r="T45" s="57"/>
      <c r="U45" s="57"/>
      <c r="V45" s="92"/>
    </row>
    <row r="46" spans="1:33" s="36" customFormat="1" ht="15" customHeight="1">
      <c r="A46" s="56"/>
      <c r="O46" s="181" t="s">
        <v>107</v>
      </c>
      <c r="P46" s="181"/>
      <c r="Q46" s="181"/>
      <c r="R46" s="181"/>
      <c r="S46" s="181"/>
      <c r="T46" s="76">
        <f>SUMIF(U9:U43,U1,T9:T43)</f>
        <v>0</v>
      </c>
      <c r="U46" s="77" t="s">
        <v>147</v>
      </c>
      <c r="V46" s="93"/>
    </row>
    <row r="47" spans="1:33" s="36" customFormat="1" ht="15" customHeight="1">
      <c r="A47" s="56"/>
      <c r="O47" s="181"/>
      <c r="P47" s="181"/>
      <c r="Q47" s="181"/>
      <c r="R47" s="181"/>
      <c r="S47" s="181"/>
      <c r="T47" s="76">
        <f>SUMIF(U9:U43,U2,T9:T43)</f>
        <v>0</v>
      </c>
      <c r="U47" s="77" t="s">
        <v>148</v>
      </c>
      <c r="V47" s="93"/>
    </row>
    <row r="48" spans="1:33" ht="15" customHeight="1">
      <c r="A48" s="54"/>
      <c r="O48" s="181"/>
      <c r="P48" s="181"/>
      <c r="Q48" s="181"/>
      <c r="R48" s="181"/>
      <c r="S48" s="181"/>
      <c r="T48" s="76">
        <f>SUMIF(U9:U43,U3,T9:T43)</f>
        <v>0</v>
      </c>
      <c r="U48" s="78" t="s">
        <v>144</v>
      </c>
      <c r="V48" s="81"/>
    </row>
    <row r="49" spans="1:22" ht="5" customHeight="1">
      <c r="A49" s="54"/>
      <c r="O49" s="82"/>
      <c r="P49" s="82"/>
      <c r="Q49" s="82"/>
      <c r="R49" s="82"/>
      <c r="S49" s="82"/>
      <c r="T49" s="80"/>
      <c r="U49" s="81"/>
      <c r="V49" s="81"/>
    </row>
    <row r="50" spans="1:22" ht="5" customHeight="1">
      <c r="A50" s="54"/>
      <c r="O50" s="82"/>
      <c r="P50" s="82"/>
      <c r="Q50" s="82"/>
      <c r="R50" s="82"/>
      <c r="S50" s="82"/>
      <c r="T50" s="80"/>
      <c r="U50" s="81"/>
      <c r="V50" s="81"/>
    </row>
    <row r="51" spans="1:22" ht="15" customHeight="1">
      <c r="A51" s="54"/>
      <c r="O51" s="82"/>
      <c r="P51" s="82"/>
      <c r="Q51" s="82"/>
      <c r="R51" s="177" t="s">
        <v>150</v>
      </c>
      <c r="S51" s="177"/>
      <c r="T51" s="90" t="s">
        <v>151</v>
      </c>
      <c r="U51" s="91" t="s">
        <v>145</v>
      </c>
      <c r="V51" s="87"/>
    </row>
    <row r="52" spans="1:22" ht="5" customHeight="1">
      <c r="A52" s="54"/>
      <c r="O52" s="82"/>
      <c r="P52" s="82"/>
      <c r="Q52" s="82"/>
      <c r="R52" s="88"/>
      <c r="S52" s="88"/>
      <c r="T52" s="86"/>
      <c r="U52" s="87"/>
      <c r="V52" s="87"/>
    </row>
    <row r="53" spans="1:22" ht="15" customHeight="1">
      <c r="A53" s="54"/>
      <c r="O53" s="82"/>
      <c r="P53" s="82"/>
      <c r="Q53" s="82"/>
      <c r="R53" s="175" t="s">
        <v>102</v>
      </c>
      <c r="S53" s="175"/>
      <c r="T53" s="38">
        <f>B92</f>
        <v>0</v>
      </c>
      <c r="U53" s="38" t="s">
        <v>147</v>
      </c>
      <c r="V53" s="94"/>
    </row>
    <row r="54" spans="1:22" ht="15" customHeight="1">
      <c r="A54" s="54"/>
      <c r="O54" s="176"/>
      <c r="P54" s="176"/>
      <c r="Q54" s="59"/>
      <c r="R54" s="175"/>
      <c r="S54" s="175"/>
      <c r="T54" s="38">
        <f t="shared" ref="T54:T55" si="17">B93</f>
        <v>0</v>
      </c>
      <c r="U54" s="38" t="s">
        <v>148</v>
      </c>
      <c r="V54" s="94"/>
    </row>
    <row r="55" spans="1:22" ht="15" customHeight="1">
      <c r="A55" s="54"/>
      <c r="O55" s="176"/>
      <c r="P55" s="176"/>
      <c r="Q55" s="59"/>
      <c r="R55" s="175"/>
      <c r="S55" s="175"/>
      <c r="T55" s="38">
        <f t="shared" si="17"/>
        <v>0</v>
      </c>
      <c r="U55" s="38" t="s">
        <v>144</v>
      </c>
      <c r="V55" s="94"/>
    </row>
    <row r="56" spans="1:22" ht="5" customHeight="1">
      <c r="A56" s="54"/>
      <c r="O56" s="176"/>
      <c r="P56" s="176"/>
      <c r="Q56" s="59"/>
      <c r="R56" s="84"/>
      <c r="S56" s="85"/>
      <c r="T56" s="80"/>
      <c r="U56" s="81"/>
      <c r="V56" s="81"/>
    </row>
    <row r="57" spans="1:22" ht="15" customHeight="1">
      <c r="A57" s="54"/>
      <c r="O57" s="176"/>
      <c r="P57" s="176"/>
      <c r="Q57" s="59"/>
      <c r="R57" s="175" t="s">
        <v>95</v>
      </c>
      <c r="S57" s="175"/>
      <c r="T57" s="76">
        <f>D92</f>
        <v>0</v>
      </c>
      <c r="U57" s="38" t="s">
        <v>147</v>
      </c>
      <c r="V57" s="94"/>
    </row>
    <row r="58" spans="1:22" ht="15" customHeight="1">
      <c r="A58" s="54"/>
      <c r="O58" s="176"/>
      <c r="P58" s="176"/>
      <c r="Q58" s="59"/>
      <c r="R58" s="175"/>
      <c r="S58" s="175"/>
      <c r="T58" s="76">
        <f t="shared" ref="T58:T59" si="18">D93</f>
        <v>0</v>
      </c>
      <c r="U58" s="38" t="s">
        <v>148</v>
      </c>
      <c r="V58" s="94"/>
    </row>
    <row r="59" spans="1:22" ht="15" customHeight="1">
      <c r="A59" s="54"/>
      <c r="O59" s="176"/>
      <c r="P59" s="176"/>
      <c r="Q59" s="59"/>
      <c r="R59" s="175"/>
      <c r="S59" s="175"/>
      <c r="T59" s="76">
        <f t="shared" si="18"/>
        <v>0</v>
      </c>
      <c r="U59" s="38" t="s">
        <v>144</v>
      </c>
      <c r="V59" s="94"/>
    </row>
    <row r="60" spans="1:22" ht="5" customHeight="1">
      <c r="A60" s="54"/>
      <c r="O60" s="176"/>
      <c r="P60" s="176"/>
      <c r="Q60" s="59"/>
      <c r="R60" s="84"/>
      <c r="S60" s="85"/>
      <c r="T60" s="80"/>
      <c r="U60" s="81"/>
      <c r="V60" s="81"/>
    </row>
    <row r="61" spans="1:22" ht="15" customHeight="1">
      <c r="A61" s="54"/>
      <c r="O61" s="176"/>
      <c r="P61" s="176"/>
      <c r="Q61" s="59"/>
      <c r="R61" s="175" t="s">
        <v>96</v>
      </c>
      <c r="S61" s="175"/>
      <c r="T61" s="76">
        <f>F92</f>
        <v>0</v>
      </c>
      <c r="U61" s="38" t="s">
        <v>147</v>
      </c>
      <c r="V61" s="94"/>
    </row>
    <row r="62" spans="1:22" ht="15" customHeight="1">
      <c r="A62" s="54"/>
      <c r="O62" s="82"/>
      <c r="P62" s="82"/>
      <c r="Q62" s="83"/>
      <c r="R62" s="175"/>
      <c r="S62" s="175"/>
      <c r="T62" s="76">
        <f t="shared" ref="T62:T63" si="19">F93</f>
        <v>0</v>
      </c>
      <c r="U62" s="38" t="s">
        <v>148</v>
      </c>
      <c r="V62" s="94"/>
    </row>
    <row r="63" spans="1:22" ht="15" customHeight="1">
      <c r="A63" s="54"/>
      <c r="O63" s="82"/>
      <c r="P63" s="82"/>
      <c r="Q63" s="83"/>
      <c r="R63" s="175"/>
      <c r="S63" s="175"/>
      <c r="T63" s="76">
        <f t="shared" si="19"/>
        <v>0</v>
      </c>
      <c r="U63" s="38" t="s">
        <v>144</v>
      </c>
      <c r="V63" s="94"/>
    </row>
    <row r="64" spans="1:22" ht="5" customHeight="1">
      <c r="A64" s="54"/>
      <c r="O64" s="82"/>
      <c r="P64" s="82"/>
      <c r="Q64" s="83"/>
      <c r="R64" s="84"/>
      <c r="S64" s="85"/>
      <c r="T64" s="80"/>
      <c r="U64" s="81"/>
      <c r="V64" s="81"/>
    </row>
    <row r="65" spans="1:22" ht="15" customHeight="1">
      <c r="A65" s="54"/>
      <c r="O65" s="82"/>
      <c r="P65" s="82"/>
      <c r="Q65" s="83"/>
      <c r="R65" s="175" t="s">
        <v>97</v>
      </c>
      <c r="S65" s="175"/>
      <c r="T65" s="76">
        <f>H92</f>
        <v>0</v>
      </c>
      <c r="U65" s="38" t="s">
        <v>147</v>
      </c>
      <c r="V65" s="94"/>
    </row>
    <row r="66" spans="1:22" ht="15" customHeight="1">
      <c r="A66" s="54"/>
      <c r="O66" s="82"/>
      <c r="P66" s="82"/>
      <c r="Q66" s="83"/>
      <c r="R66" s="175"/>
      <c r="S66" s="175"/>
      <c r="T66" s="76">
        <f t="shared" ref="T66:T67" si="20">H93</f>
        <v>0</v>
      </c>
      <c r="U66" s="38" t="s">
        <v>148</v>
      </c>
      <c r="V66" s="94"/>
    </row>
    <row r="67" spans="1:22" ht="15" customHeight="1">
      <c r="A67" s="54"/>
      <c r="O67" s="82"/>
      <c r="P67" s="82"/>
      <c r="Q67" s="83"/>
      <c r="R67" s="175"/>
      <c r="S67" s="175"/>
      <c r="T67" s="76">
        <f t="shared" si="20"/>
        <v>0</v>
      </c>
      <c r="U67" s="38" t="s">
        <v>144</v>
      </c>
      <c r="V67" s="94"/>
    </row>
    <row r="68" spans="1:22" ht="5" customHeight="1">
      <c r="A68" s="54"/>
      <c r="O68" s="82"/>
      <c r="P68" s="82"/>
      <c r="Q68" s="83"/>
      <c r="R68" s="84"/>
      <c r="S68" s="85"/>
      <c r="T68" s="80"/>
      <c r="U68" s="81"/>
      <c r="V68" s="81"/>
    </row>
    <row r="69" spans="1:22" ht="15" customHeight="1">
      <c r="A69" s="54"/>
      <c r="O69" s="82"/>
      <c r="P69" s="82"/>
      <c r="Q69" s="83"/>
      <c r="R69" s="175" t="s">
        <v>98</v>
      </c>
      <c r="S69" s="175"/>
      <c r="T69" s="76">
        <f>J92</f>
        <v>0</v>
      </c>
      <c r="U69" s="38" t="s">
        <v>147</v>
      </c>
      <c r="V69" s="94"/>
    </row>
    <row r="70" spans="1:22" ht="15" customHeight="1">
      <c r="A70" s="54"/>
      <c r="O70" s="82"/>
      <c r="P70" s="82"/>
      <c r="Q70" s="83"/>
      <c r="R70" s="175"/>
      <c r="S70" s="175"/>
      <c r="T70" s="76">
        <f t="shared" ref="T70:T71" si="21">J93</f>
        <v>0</v>
      </c>
      <c r="U70" s="38" t="s">
        <v>148</v>
      </c>
      <c r="V70" s="94"/>
    </row>
    <row r="71" spans="1:22" ht="15" customHeight="1">
      <c r="A71" s="54"/>
      <c r="O71" s="82"/>
      <c r="P71" s="82"/>
      <c r="Q71" s="83"/>
      <c r="R71" s="175"/>
      <c r="S71" s="175"/>
      <c r="T71" s="76">
        <f t="shared" si="21"/>
        <v>0</v>
      </c>
      <c r="U71" s="38" t="s">
        <v>144</v>
      </c>
      <c r="V71" s="94"/>
    </row>
    <row r="72" spans="1:22" ht="5" customHeight="1">
      <c r="A72" s="54"/>
      <c r="O72" s="82"/>
      <c r="P72" s="82"/>
      <c r="Q72" s="83"/>
      <c r="R72" s="84"/>
      <c r="S72" s="85"/>
      <c r="T72" s="80"/>
      <c r="U72" s="81"/>
      <c r="V72" s="81"/>
    </row>
    <row r="73" spans="1:22" ht="15" customHeight="1">
      <c r="A73" s="54"/>
      <c r="O73" s="82"/>
      <c r="P73" s="82"/>
      <c r="Q73" s="83"/>
      <c r="R73" s="175" t="s">
        <v>207</v>
      </c>
      <c r="S73" s="175"/>
      <c r="T73" s="76">
        <f>L92</f>
        <v>0</v>
      </c>
      <c r="U73" s="38" t="s">
        <v>147</v>
      </c>
      <c r="V73" s="94"/>
    </row>
    <row r="74" spans="1:22" ht="15" customHeight="1">
      <c r="A74" s="54"/>
      <c r="O74" s="82"/>
      <c r="P74" s="82"/>
      <c r="Q74" s="83"/>
      <c r="R74" s="175"/>
      <c r="S74" s="175"/>
      <c r="T74" s="76">
        <f t="shared" ref="T74:T75" si="22">L93</f>
        <v>0</v>
      </c>
      <c r="U74" s="38" t="s">
        <v>148</v>
      </c>
      <c r="V74" s="94"/>
    </row>
    <row r="75" spans="1:22" ht="15" customHeight="1">
      <c r="A75" s="54"/>
      <c r="O75" s="82"/>
      <c r="P75" s="82"/>
      <c r="Q75" s="83"/>
      <c r="R75" s="175"/>
      <c r="S75" s="175"/>
      <c r="T75" s="76">
        <f t="shared" si="22"/>
        <v>0</v>
      </c>
      <c r="U75" s="38" t="s">
        <v>144</v>
      </c>
      <c r="V75" s="94"/>
    </row>
    <row r="76" spans="1:22" ht="5" customHeight="1">
      <c r="A76" s="54"/>
      <c r="O76" s="82"/>
      <c r="P76" s="82"/>
      <c r="Q76" s="83"/>
      <c r="R76" s="84"/>
      <c r="S76" s="85"/>
      <c r="T76" s="80"/>
      <c r="U76" s="81"/>
      <c r="V76" s="81"/>
    </row>
    <row r="77" spans="1:22" ht="15" customHeight="1">
      <c r="A77" s="54"/>
      <c r="O77" s="82"/>
      <c r="P77" s="82"/>
      <c r="Q77" s="83"/>
      <c r="R77" s="175" t="s">
        <v>100</v>
      </c>
      <c r="S77" s="175"/>
      <c r="T77" s="76">
        <f>N92</f>
        <v>0</v>
      </c>
      <c r="U77" s="38" t="s">
        <v>147</v>
      </c>
      <c r="V77" s="94"/>
    </row>
    <row r="78" spans="1:22" ht="15" customHeight="1">
      <c r="A78" s="54"/>
      <c r="O78" s="82"/>
      <c r="P78" s="82"/>
      <c r="Q78" s="83"/>
      <c r="R78" s="175"/>
      <c r="S78" s="175"/>
      <c r="T78" s="76">
        <f t="shared" ref="T78:T79" si="23">N93</f>
        <v>0</v>
      </c>
      <c r="U78" s="38" t="s">
        <v>148</v>
      </c>
      <c r="V78" s="94"/>
    </row>
    <row r="79" spans="1:22" ht="15" customHeight="1">
      <c r="A79" s="54"/>
      <c r="O79" s="82"/>
      <c r="P79" s="82"/>
      <c r="Q79" s="83"/>
      <c r="R79" s="175"/>
      <c r="S79" s="175"/>
      <c r="T79" s="76">
        <f t="shared" si="23"/>
        <v>0</v>
      </c>
      <c r="U79" s="38" t="s">
        <v>144</v>
      </c>
      <c r="V79" s="94"/>
    </row>
    <row r="80" spans="1:22" ht="5" customHeight="1">
      <c r="A80" s="54"/>
      <c r="O80" s="82"/>
      <c r="P80" s="82"/>
      <c r="Q80" s="83"/>
      <c r="R80" s="84"/>
      <c r="S80" s="85"/>
      <c r="T80" s="80"/>
      <c r="U80" s="81"/>
      <c r="V80" s="81"/>
    </row>
    <row r="81" spans="1:22" ht="15" customHeight="1">
      <c r="A81" s="54"/>
      <c r="O81" s="82"/>
      <c r="P81" s="82"/>
      <c r="Q81" s="83"/>
      <c r="R81" s="175" t="s">
        <v>101</v>
      </c>
      <c r="S81" s="175"/>
      <c r="T81" s="76">
        <f>P92</f>
        <v>0</v>
      </c>
      <c r="U81" s="38" t="s">
        <v>147</v>
      </c>
      <c r="V81" s="94"/>
    </row>
    <row r="82" spans="1:22" ht="15" customHeight="1">
      <c r="A82" s="54"/>
      <c r="O82" s="82"/>
      <c r="P82" s="82"/>
      <c r="Q82" s="83"/>
      <c r="R82" s="175"/>
      <c r="S82" s="175"/>
      <c r="T82" s="76">
        <f t="shared" ref="T82:T83" si="24">P93</f>
        <v>0</v>
      </c>
      <c r="U82" s="38" t="s">
        <v>148</v>
      </c>
      <c r="V82" s="94"/>
    </row>
    <row r="83" spans="1:22" ht="15" customHeight="1">
      <c r="A83" s="54"/>
      <c r="O83" s="82"/>
      <c r="P83" s="82"/>
      <c r="Q83" s="83"/>
      <c r="R83" s="175"/>
      <c r="S83" s="175"/>
      <c r="T83" s="76">
        <f t="shared" si="24"/>
        <v>0</v>
      </c>
      <c r="U83" s="38" t="s">
        <v>144</v>
      </c>
      <c r="V83" s="94"/>
    </row>
    <row r="84" spans="1:22" ht="15" hidden="1" customHeight="1">
      <c r="A84" s="54"/>
      <c r="O84" s="82"/>
      <c r="P84" s="82"/>
      <c r="Q84" s="83"/>
      <c r="R84" s="83"/>
      <c r="S84" s="82"/>
      <c r="T84" s="80"/>
      <c r="U84" s="81"/>
      <c r="V84" s="81"/>
    </row>
    <row r="85" spans="1:22" ht="15" hidden="1" customHeight="1">
      <c r="A85" s="54"/>
      <c r="O85" s="82"/>
      <c r="P85" s="82"/>
      <c r="Q85" s="83"/>
      <c r="R85" s="83"/>
      <c r="S85" s="82"/>
      <c r="T85" s="80"/>
      <c r="U85" s="81"/>
      <c r="V85" s="81"/>
    </row>
    <row r="86" spans="1:22" hidden="1"/>
    <row r="87" spans="1:22" hidden="1">
      <c r="A87" t="s">
        <v>208</v>
      </c>
      <c r="B87" s="2">
        <f t="shared" ref="B87:T87" si="25">SUMIF($U$9:$U$43,$U$1,B9:B43)</f>
        <v>0</v>
      </c>
      <c r="C87" s="2">
        <f t="shared" si="25"/>
        <v>0</v>
      </c>
      <c r="D87" s="2">
        <f t="shared" si="25"/>
        <v>0</v>
      </c>
      <c r="E87" s="2">
        <f t="shared" si="25"/>
        <v>0</v>
      </c>
      <c r="F87" s="2">
        <f t="shared" si="25"/>
        <v>0</v>
      </c>
      <c r="G87" s="2">
        <f t="shared" si="25"/>
        <v>0</v>
      </c>
      <c r="H87" s="2">
        <f t="shared" si="25"/>
        <v>0</v>
      </c>
      <c r="I87" s="2">
        <f t="shared" si="25"/>
        <v>0</v>
      </c>
      <c r="J87" s="2">
        <f t="shared" si="25"/>
        <v>0</v>
      </c>
      <c r="K87" s="2">
        <f t="shared" si="25"/>
        <v>0</v>
      </c>
      <c r="L87" s="2">
        <f t="shared" si="25"/>
        <v>0</v>
      </c>
      <c r="M87" s="2">
        <f t="shared" si="25"/>
        <v>0</v>
      </c>
      <c r="N87" s="2">
        <f t="shared" si="25"/>
        <v>0</v>
      </c>
      <c r="O87" s="2">
        <f t="shared" si="25"/>
        <v>0</v>
      </c>
      <c r="P87" s="2">
        <f t="shared" si="25"/>
        <v>0</v>
      </c>
      <c r="Q87" s="2">
        <f t="shared" si="25"/>
        <v>0</v>
      </c>
      <c r="R87" s="2">
        <f t="shared" si="25"/>
        <v>0</v>
      </c>
      <c r="S87" s="2">
        <f t="shared" si="25"/>
        <v>0</v>
      </c>
      <c r="T87" s="2">
        <f t="shared" si="25"/>
        <v>0</v>
      </c>
      <c r="U87" s="27"/>
      <c r="V87" s="94"/>
    </row>
    <row r="88" spans="1:22" hidden="1">
      <c r="A88" t="s">
        <v>149</v>
      </c>
      <c r="B88" s="2">
        <f t="shared" ref="B88:T88" si="26">SUMIF($U$9:$U$34,$U$2,B9:B43)</f>
        <v>0</v>
      </c>
      <c r="C88" s="2">
        <f t="shared" si="26"/>
        <v>0</v>
      </c>
      <c r="D88" s="2">
        <f t="shared" si="26"/>
        <v>0</v>
      </c>
      <c r="E88" s="2">
        <f t="shared" si="26"/>
        <v>0</v>
      </c>
      <c r="F88" s="2">
        <f t="shared" si="26"/>
        <v>0</v>
      </c>
      <c r="G88" s="2">
        <f t="shared" si="26"/>
        <v>0</v>
      </c>
      <c r="H88" s="2">
        <f t="shared" si="26"/>
        <v>0</v>
      </c>
      <c r="I88" s="2">
        <f t="shared" si="26"/>
        <v>0</v>
      </c>
      <c r="J88" s="2">
        <f t="shared" si="26"/>
        <v>0</v>
      </c>
      <c r="K88" s="2">
        <f t="shared" si="26"/>
        <v>0</v>
      </c>
      <c r="L88" s="2">
        <f t="shared" si="26"/>
        <v>0</v>
      </c>
      <c r="M88" s="2">
        <f t="shared" si="26"/>
        <v>0</v>
      </c>
      <c r="N88" s="2">
        <f t="shared" si="26"/>
        <v>0</v>
      </c>
      <c r="O88" s="2">
        <f t="shared" si="26"/>
        <v>0</v>
      </c>
      <c r="P88" s="2">
        <f t="shared" si="26"/>
        <v>0</v>
      </c>
      <c r="Q88" s="2">
        <f t="shared" si="26"/>
        <v>0</v>
      </c>
      <c r="R88" s="2">
        <f t="shared" si="26"/>
        <v>0</v>
      </c>
      <c r="S88" s="2">
        <f t="shared" si="26"/>
        <v>0</v>
      </c>
      <c r="T88" s="2">
        <f t="shared" si="26"/>
        <v>0</v>
      </c>
    </row>
    <row r="89" spans="1:22" hidden="1">
      <c r="A89" t="s">
        <v>146</v>
      </c>
      <c r="B89" s="2">
        <f t="shared" ref="B89:T89" si="27">SUMIF($U$9:$U$43,$U$3,B9:B43)</f>
        <v>0</v>
      </c>
      <c r="C89" s="2">
        <f t="shared" si="27"/>
        <v>0</v>
      </c>
      <c r="D89" s="2">
        <f t="shared" si="27"/>
        <v>0</v>
      </c>
      <c r="E89" s="2">
        <f t="shared" si="27"/>
        <v>0</v>
      </c>
      <c r="F89" s="2">
        <f t="shared" si="27"/>
        <v>0</v>
      </c>
      <c r="G89" s="2">
        <f t="shared" si="27"/>
        <v>0</v>
      </c>
      <c r="H89" s="2">
        <f t="shared" si="27"/>
        <v>0</v>
      </c>
      <c r="I89" s="2">
        <f t="shared" si="27"/>
        <v>0</v>
      </c>
      <c r="J89" s="2">
        <f t="shared" si="27"/>
        <v>0</v>
      </c>
      <c r="K89" s="2">
        <f t="shared" si="27"/>
        <v>0</v>
      </c>
      <c r="L89" s="2">
        <f t="shared" si="27"/>
        <v>0</v>
      </c>
      <c r="M89" s="2">
        <f t="shared" si="27"/>
        <v>0</v>
      </c>
      <c r="N89" s="2">
        <f t="shared" si="27"/>
        <v>0</v>
      </c>
      <c r="O89" s="2">
        <f t="shared" si="27"/>
        <v>0</v>
      </c>
      <c r="P89" s="2">
        <f t="shared" si="27"/>
        <v>0</v>
      </c>
      <c r="Q89" s="2">
        <f t="shared" si="27"/>
        <v>0</v>
      </c>
      <c r="R89" s="2">
        <f t="shared" si="27"/>
        <v>0</v>
      </c>
      <c r="S89" s="2">
        <f t="shared" si="27"/>
        <v>0</v>
      </c>
      <c r="T89" s="2">
        <f t="shared" si="27"/>
        <v>0</v>
      </c>
    </row>
    <row r="90" spans="1:22" hidden="1"/>
    <row r="91" spans="1:22" ht="44.25" hidden="1" customHeight="1">
      <c r="B91" s="79" t="s">
        <v>102</v>
      </c>
      <c r="C91" s="79"/>
      <c r="D91" s="79" t="s">
        <v>95</v>
      </c>
      <c r="E91" s="79"/>
      <c r="F91" s="79" t="s">
        <v>96</v>
      </c>
      <c r="G91" s="79"/>
      <c r="H91" s="79" t="s">
        <v>97</v>
      </c>
      <c r="I91" s="79"/>
      <c r="J91" s="79" t="s">
        <v>98</v>
      </c>
      <c r="K91" s="79"/>
      <c r="L91" s="79" t="s">
        <v>99</v>
      </c>
      <c r="M91" s="79"/>
      <c r="N91" s="79" t="s">
        <v>100</v>
      </c>
      <c r="O91" s="79"/>
      <c r="P91" s="79" t="s">
        <v>101</v>
      </c>
      <c r="Q91" s="79"/>
      <c r="R91" s="38"/>
    </row>
    <row r="92" spans="1:22" hidden="1">
      <c r="A92" t="s">
        <v>208</v>
      </c>
      <c r="B92">
        <f>B87+C87</f>
        <v>0</v>
      </c>
      <c r="D92">
        <f t="shared" ref="D92" si="28">D87+E87</f>
        <v>0</v>
      </c>
      <c r="F92">
        <f t="shared" ref="F92:P92" si="29">F87+G87</f>
        <v>0</v>
      </c>
      <c r="H92">
        <f t="shared" si="29"/>
        <v>0</v>
      </c>
      <c r="J92">
        <f t="shared" si="29"/>
        <v>0</v>
      </c>
      <c r="L92">
        <f t="shared" si="29"/>
        <v>0</v>
      </c>
      <c r="N92">
        <f t="shared" si="29"/>
        <v>0</v>
      </c>
      <c r="P92">
        <f t="shared" si="29"/>
        <v>0</v>
      </c>
    </row>
    <row r="93" spans="1:22" hidden="1">
      <c r="A93" t="s">
        <v>149</v>
      </c>
      <c r="B93">
        <f t="shared" ref="B93:D94" si="30">B88+C88</f>
        <v>0</v>
      </c>
      <c r="D93">
        <f t="shared" si="30"/>
        <v>0</v>
      </c>
      <c r="F93">
        <f t="shared" ref="F93:P93" si="31">F88+G88</f>
        <v>0</v>
      </c>
      <c r="H93">
        <f t="shared" si="31"/>
        <v>0</v>
      </c>
      <c r="J93">
        <f t="shared" si="31"/>
        <v>0</v>
      </c>
      <c r="L93">
        <f t="shared" si="31"/>
        <v>0</v>
      </c>
      <c r="N93">
        <f t="shared" si="31"/>
        <v>0</v>
      </c>
      <c r="P93">
        <f t="shared" si="31"/>
        <v>0</v>
      </c>
    </row>
    <row r="94" spans="1:22" hidden="1">
      <c r="A94" t="s">
        <v>146</v>
      </c>
      <c r="B94">
        <f t="shared" si="30"/>
        <v>0</v>
      </c>
      <c r="D94">
        <f t="shared" si="30"/>
        <v>0</v>
      </c>
      <c r="F94">
        <f t="shared" ref="F94:P94" si="32">F89+G89</f>
        <v>0</v>
      </c>
      <c r="H94">
        <f t="shared" si="32"/>
        <v>0</v>
      </c>
      <c r="J94">
        <f t="shared" si="32"/>
        <v>0</v>
      </c>
      <c r="L94">
        <f t="shared" si="32"/>
        <v>0</v>
      </c>
      <c r="N94">
        <f t="shared" si="32"/>
        <v>0</v>
      </c>
      <c r="P94">
        <f t="shared" si="32"/>
        <v>0</v>
      </c>
    </row>
    <row r="95" spans="1:22" hidden="1"/>
    <row r="96" spans="1:22" hidden="1"/>
    <row r="97" hidden="1"/>
    <row r="98" hidden="1"/>
  </sheetData>
  <sheetProtection password="C668" sheet="1" objects="1" scenarios="1"/>
  <mergeCells count="30">
    <mergeCell ref="V6:V8"/>
    <mergeCell ref="O46:S48"/>
    <mergeCell ref="AA6:AA8"/>
    <mergeCell ref="A6:A8"/>
    <mergeCell ref="W6:W8"/>
    <mergeCell ref="X6:X8"/>
    <mergeCell ref="Y6:Y8"/>
    <mergeCell ref="Z6:Z8"/>
    <mergeCell ref="B7:C7"/>
    <mergeCell ref="D7:E7"/>
    <mergeCell ref="F7:G7"/>
    <mergeCell ref="H7:I7"/>
    <mergeCell ref="J7:K7"/>
    <mergeCell ref="L7:M7"/>
    <mergeCell ref="N7:O7"/>
    <mergeCell ref="U6:U8"/>
    <mergeCell ref="P7:Q7"/>
    <mergeCell ref="R7:S7"/>
    <mergeCell ref="B6:T6"/>
    <mergeCell ref="R81:S83"/>
    <mergeCell ref="O54:P61"/>
    <mergeCell ref="R53:S55"/>
    <mergeCell ref="R57:S59"/>
    <mergeCell ref="R61:S63"/>
    <mergeCell ref="R51:S51"/>
    <mergeCell ref="R65:S67"/>
    <mergeCell ref="R69:S71"/>
    <mergeCell ref="R73:S75"/>
    <mergeCell ref="R77:S79"/>
    <mergeCell ref="T7:T8"/>
  </mergeCells>
  <dataValidations count="1">
    <dataValidation type="list" allowBlank="1" showInputMessage="1" showErrorMessage="1" sqref="U9:U43">
      <formula1>$U$1:$U$3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showGridLines="0" topLeftCell="A19" zoomScale="90" zoomScaleNormal="90" zoomScalePageLayoutView="90" workbookViewId="0">
      <selection activeCell="J22" sqref="J22:J36"/>
    </sheetView>
  </sheetViews>
  <sheetFormatPr baseColWidth="10" defaultColWidth="11.5" defaultRowHeight="14" x14ac:dyDescent="0"/>
  <cols>
    <col min="1" max="1" width="40.33203125" customWidth="1"/>
    <col min="2" max="2" width="28.5" customWidth="1"/>
    <col min="3" max="3" width="42" customWidth="1"/>
    <col min="4" max="5" width="24.6640625" customWidth="1"/>
    <col min="6" max="6" width="15" customWidth="1"/>
    <col min="7" max="7" width="32.5" customWidth="1"/>
    <col min="8" max="8" width="16.1640625" customWidth="1"/>
    <col min="9" max="9" width="34.5" customWidth="1"/>
    <col min="12" max="16" width="0" hidden="1" customWidth="1"/>
  </cols>
  <sheetData>
    <row r="1" spans="1:8" hidden="1">
      <c r="A1" t="s">
        <v>60</v>
      </c>
    </row>
    <row r="2" spans="1:8" hidden="1">
      <c r="A2" t="str">
        <f>'Objetivos y Metas'!H2</f>
        <v>Sin Meta</v>
      </c>
    </row>
    <row r="3" spans="1:8" hidden="1">
      <c r="A3" t="str">
        <f>'Objetivos y Metas'!H3</f>
        <v>Sin Meta</v>
      </c>
    </row>
    <row r="4" spans="1:8" hidden="1">
      <c r="A4" t="str">
        <f>'Objetivos y Metas'!H4</f>
        <v>Sin Meta</v>
      </c>
    </row>
    <row r="5" spans="1:8" hidden="1">
      <c r="A5" t="str">
        <f>'Objetivos y Metas'!H5</f>
        <v>Sin Meta</v>
      </c>
    </row>
    <row r="6" spans="1:8" hidden="1">
      <c r="A6" t="str">
        <f>'Objetivos y Metas'!H6</f>
        <v>Sin Meta</v>
      </c>
    </row>
    <row r="7" spans="1:8" hidden="1">
      <c r="A7" t="str">
        <f>'Objetivos y Metas'!H7</f>
        <v>Sin Meta</v>
      </c>
    </row>
    <row r="8" spans="1:8" hidden="1">
      <c r="A8" t="str">
        <f>'Objetivos y Metas'!H8</f>
        <v>Sin Meta</v>
      </c>
    </row>
    <row r="9" spans="1:8" hidden="1">
      <c r="A9" t="str">
        <f>'Objetivos y Metas'!H9</f>
        <v>Sin Meta</v>
      </c>
    </row>
    <row r="10" spans="1:8" hidden="1">
      <c r="A10" t="str">
        <f>'Objetivos y Metas'!H10</f>
        <v>Sin Meta</v>
      </c>
      <c r="F10" t="s">
        <v>67</v>
      </c>
    </row>
    <row r="11" spans="1:8" hidden="1">
      <c r="A11" t="str">
        <f>'Objetivos y Metas'!H11</f>
        <v>Sin Meta</v>
      </c>
      <c r="F11" t="s">
        <v>73</v>
      </c>
      <c r="H11" t="s">
        <v>72</v>
      </c>
    </row>
    <row r="12" spans="1:8" hidden="1">
      <c r="A12" t="str">
        <f>'Objetivos y Metas'!H12</f>
        <v>Sin Meta</v>
      </c>
      <c r="F12" t="s">
        <v>62</v>
      </c>
      <c r="H12" t="s">
        <v>68</v>
      </c>
    </row>
    <row r="13" spans="1:8" hidden="1">
      <c r="A13" t="str">
        <f>'Objetivos y Metas'!H13</f>
        <v>Sin Meta</v>
      </c>
      <c r="F13" t="s">
        <v>63</v>
      </c>
      <c r="H13" t="s">
        <v>69</v>
      </c>
    </row>
    <row r="14" spans="1:8" hidden="1">
      <c r="A14" t="str">
        <f>'Objetivos y Metas'!H14</f>
        <v>Sin Meta</v>
      </c>
      <c r="F14" t="s">
        <v>64</v>
      </c>
      <c r="H14" t="s">
        <v>70</v>
      </c>
    </row>
    <row r="15" spans="1:8" hidden="1">
      <c r="A15" t="str">
        <f>'Objetivos y Metas'!H15</f>
        <v>Sin Meta</v>
      </c>
      <c r="F15" t="s">
        <v>65</v>
      </c>
      <c r="H15" t="s">
        <v>71</v>
      </c>
    </row>
    <row r="16" spans="1:8" hidden="1">
      <c r="A16" t="str">
        <f>'Objetivos y Metas'!H16</f>
        <v>Sin Meta</v>
      </c>
      <c r="F16" t="s">
        <v>85</v>
      </c>
    </row>
    <row r="17" spans="1:16" hidden="1">
      <c r="A17" t="s">
        <v>61</v>
      </c>
      <c r="F17" t="s">
        <v>66</v>
      </c>
    </row>
    <row r="18" spans="1:16" hidden="1"/>
    <row r="19" spans="1:16">
      <c r="A19" s="173" t="s">
        <v>59</v>
      </c>
      <c r="B19" s="186" t="s">
        <v>50</v>
      </c>
      <c r="C19" s="187"/>
      <c r="D19" s="187"/>
      <c r="E19" s="187"/>
      <c r="F19" s="187"/>
      <c r="G19" s="187"/>
      <c r="H19" s="187"/>
      <c r="I19" s="188"/>
      <c r="J19" s="173" t="s">
        <v>15</v>
      </c>
    </row>
    <row r="20" spans="1:16">
      <c r="A20" s="183"/>
      <c r="B20" s="173" t="s">
        <v>51</v>
      </c>
      <c r="C20" s="184" t="s">
        <v>58</v>
      </c>
      <c r="D20" s="184" t="s">
        <v>74</v>
      </c>
      <c r="E20" s="184" t="s">
        <v>57</v>
      </c>
      <c r="F20" s="186" t="s">
        <v>52</v>
      </c>
      <c r="G20" s="188"/>
      <c r="H20" s="186" t="s">
        <v>53</v>
      </c>
      <c r="I20" s="188"/>
      <c r="J20" s="183"/>
    </row>
    <row r="21" spans="1:16">
      <c r="A21" s="174"/>
      <c r="B21" s="174"/>
      <c r="C21" s="185"/>
      <c r="D21" s="185"/>
      <c r="E21" s="185"/>
      <c r="F21" s="15" t="s">
        <v>54</v>
      </c>
      <c r="G21" s="15" t="s">
        <v>75</v>
      </c>
      <c r="H21" s="15" t="s">
        <v>56</v>
      </c>
      <c r="I21" s="15" t="s">
        <v>55</v>
      </c>
      <c r="J21" s="174"/>
      <c r="K21" s="7"/>
      <c r="L21" s="7" t="s">
        <v>80</v>
      </c>
      <c r="M21" s="4" t="s">
        <v>76</v>
      </c>
      <c r="N21" s="4" t="s">
        <v>77</v>
      </c>
      <c r="O21" s="4" t="s">
        <v>78</v>
      </c>
      <c r="P21" s="4" t="s">
        <v>79</v>
      </c>
    </row>
    <row r="22" spans="1:16" ht="44.25" customHeight="1">
      <c r="A22" s="50"/>
      <c r="B22" s="50"/>
      <c r="C22" s="50"/>
      <c r="D22" s="50"/>
      <c r="E22" s="50"/>
      <c r="F22" s="50"/>
      <c r="G22" s="50"/>
      <c r="H22" s="50"/>
      <c r="I22" s="50"/>
      <c r="J22" s="8" t="str">
        <f>IF(AND(A22="Sin Meta",M22&lt;&gt;0,N22&lt;&gt;0,O22&lt;&gt;0,P22&lt;&gt;0),"Seleccione Meta o Área",IF(AND(L22=0,M22&lt;&gt;0,N22&lt;&gt;0,O22&lt;&gt;0,P22&lt;&gt;0),"Seleccione Meta o Área",IF(AND(L22&lt;&gt;0,M22=0,N22&lt;&gt;0,O22&lt;&gt;0,P22&lt;&gt;0),"Mensione Puesto",IF(AND(L22&lt;&gt;0,M22&lt;&gt;0,N22=0,O22&lt;&gt;0,P22&lt;&gt;0),"Mencione Funciones",IF(AND(L22&lt;&gt;0,M22&lt;&gt;0,N22&lt;&gt;0,O22=0,P22&lt;&gt;0),"Mensione Ingresos",IF(AND(L22&lt;&gt;0,M22&lt;&gt;0,N22&lt;&gt;0,O22&lt;&gt;0,P22=0),"Mensione Horas Dedicadas",IF(AND(L22&lt;&gt;0,M22&lt;&gt;0,N22&lt;&gt;0,O22&lt;&gt;0,P22&lt;&gt;0),"OK",IF(AND(L22=0,M22=0,N22=0,O22=0,P22=0),"OK","Error"))))))))</f>
        <v>OK</v>
      </c>
      <c r="L22">
        <f>LEN(A22)</f>
        <v>0</v>
      </c>
      <c r="M22">
        <f>LEN(B22)</f>
        <v>0</v>
      </c>
      <c r="N22">
        <f t="shared" ref="N22:P22" si="0">LEN(C22)</f>
        <v>0</v>
      </c>
      <c r="O22">
        <f t="shared" si="0"/>
        <v>0</v>
      </c>
      <c r="P22">
        <f t="shared" si="0"/>
        <v>0</v>
      </c>
    </row>
    <row r="23" spans="1:16" ht="44.25" customHeight="1">
      <c r="A23" s="50"/>
      <c r="B23" s="50"/>
      <c r="C23" s="50"/>
      <c r="D23" s="50"/>
      <c r="E23" s="50"/>
      <c r="F23" s="50"/>
      <c r="G23" s="50"/>
      <c r="H23" s="50"/>
      <c r="I23" s="50"/>
      <c r="J23" s="8" t="str">
        <f t="shared" ref="J23:J36" si="1">IF(AND(A23="Sin Meta",M23&lt;&gt;0,N23&lt;&gt;0,O23&lt;&gt;0,P23&lt;&gt;0),"Seleccione Meta o Área",IF(AND(L23=0,M23&lt;&gt;0,N23&lt;&gt;0,O23&lt;&gt;0,P23&lt;&gt;0),"Seleccione Meta o Área",IF(AND(L23&lt;&gt;0,M23=0,N23&lt;&gt;0,O23&lt;&gt;0,P23&lt;&gt;0),"Mensione Puesto",IF(AND(L23&lt;&gt;0,M23&lt;&gt;0,N23=0,O23&lt;&gt;0,P23&lt;&gt;0),"Mencione Funciones",IF(AND(L23&lt;&gt;0,M23&lt;&gt;0,N23&lt;&gt;0,O23=0,P23&lt;&gt;0),"Mensione Ingresos",IF(AND(L23&lt;&gt;0,M23&lt;&gt;0,N23&lt;&gt;0,O23&lt;&gt;0,P23=0),"Mensione Horas Dedicadas",IF(AND(L23&lt;&gt;0,M23&lt;&gt;0,N23&lt;&gt;0,O23&lt;&gt;0,P23&lt;&gt;0),"OK",IF(AND(L23=0,M23=0,N23=0,O23=0,P23=0),"OK","Error"))))))))</f>
        <v>OK</v>
      </c>
      <c r="L23">
        <f t="shared" ref="L23:L36" si="2">LEN(A23)</f>
        <v>0</v>
      </c>
      <c r="M23">
        <f t="shared" ref="M23:M36" si="3">LEN(B23)</f>
        <v>0</v>
      </c>
      <c r="N23">
        <f t="shared" ref="N23:N36" si="4">LEN(C23)</f>
        <v>0</v>
      </c>
      <c r="O23">
        <f t="shared" ref="O23:O36" si="5">LEN(D23)</f>
        <v>0</v>
      </c>
      <c r="P23">
        <f t="shared" ref="P23:P36" si="6">LEN(E23)</f>
        <v>0</v>
      </c>
    </row>
    <row r="24" spans="1:16" ht="44.25" customHeight="1">
      <c r="A24" s="50"/>
      <c r="B24" s="50"/>
      <c r="C24" s="50"/>
      <c r="D24" s="50"/>
      <c r="E24" s="50"/>
      <c r="F24" s="50"/>
      <c r="G24" s="50"/>
      <c r="H24" s="50"/>
      <c r="I24" s="50"/>
      <c r="J24" s="8" t="str">
        <f t="shared" si="1"/>
        <v>OK</v>
      </c>
      <c r="L24">
        <f t="shared" si="2"/>
        <v>0</v>
      </c>
      <c r="M24">
        <f t="shared" si="3"/>
        <v>0</v>
      </c>
      <c r="N24">
        <f t="shared" si="4"/>
        <v>0</v>
      </c>
      <c r="O24">
        <f t="shared" si="5"/>
        <v>0</v>
      </c>
      <c r="P24">
        <f t="shared" si="6"/>
        <v>0</v>
      </c>
    </row>
    <row r="25" spans="1:16" ht="44.25" customHeight="1">
      <c r="A25" s="50"/>
      <c r="B25" s="50"/>
      <c r="C25" s="50"/>
      <c r="D25" s="50"/>
      <c r="E25" s="50"/>
      <c r="F25" s="50"/>
      <c r="G25" s="50"/>
      <c r="H25" s="50"/>
      <c r="I25" s="50"/>
      <c r="J25" s="8" t="str">
        <f t="shared" si="1"/>
        <v>OK</v>
      </c>
      <c r="L25">
        <f t="shared" si="2"/>
        <v>0</v>
      </c>
      <c r="M25">
        <f t="shared" si="3"/>
        <v>0</v>
      </c>
      <c r="N25">
        <f t="shared" si="4"/>
        <v>0</v>
      </c>
      <c r="O25">
        <f t="shared" si="5"/>
        <v>0</v>
      </c>
      <c r="P25">
        <f t="shared" si="6"/>
        <v>0</v>
      </c>
    </row>
    <row r="26" spans="1:16" ht="44.25" customHeight="1">
      <c r="A26" s="50"/>
      <c r="B26" s="50"/>
      <c r="C26" s="50"/>
      <c r="D26" s="50"/>
      <c r="E26" s="50"/>
      <c r="F26" s="50"/>
      <c r="G26" s="50"/>
      <c r="H26" s="50"/>
      <c r="I26" s="50"/>
      <c r="J26" s="8" t="str">
        <f t="shared" si="1"/>
        <v>OK</v>
      </c>
      <c r="L26">
        <f t="shared" si="2"/>
        <v>0</v>
      </c>
      <c r="M26">
        <f t="shared" si="3"/>
        <v>0</v>
      </c>
      <c r="N26">
        <f t="shared" si="4"/>
        <v>0</v>
      </c>
      <c r="O26">
        <f t="shared" si="5"/>
        <v>0</v>
      </c>
      <c r="P26">
        <f t="shared" si="6"/>
        <v>0</v>
      </c>
    </row>
    <row r="27" spans="1:16" ht="44.25" customHeight="1">
      <c r="A27" s="50"/>
      <c r="B27" s="50"/>
      <c r="C27" s="50"/>
      <c r="D27" s="50"/>
      <c r="E27" s="50"/>
      <c r="F27" s="50"/>
      <c r="G27" s="50"/>
      <c r="H27" s="50"/>
      <c r="I27" s="50"/>
      <c r="J27" s="8" t="str">
        <f t="shared" si="1"/>
        <v>OK</v>
      </c>
      <c r="L27">
        <f t="shared" si="2"/>
        <v>0</v>
      </c>
      <c r="M27">
        <f t="shared" si="3"/>
        <v>0</v>
      </c>
      <c r="N27">
        <f t="shared" si="4"/>
        <v>0</v>
      </c>
      <c r="O27">
        <f t="shared" si="5"/>
        <v>0</v>
      </c>
      <c r="P27">
        <f t="shared" si="6"/>
        <v>0</v>
      </c>
    </row>
    <row r="28" spans="1:16" ht="44.25" customHeight="1">
      <c r="A28" s="50"/>
      <c r="B28" s="50"/>
      <c r="C28" s="50"/>
      <c r="D28" s="50"/>
      <c r="E28" s="50"/>
      <c r="F28" s="50"/>
      <c r="G28" s="50"/>
      <c r="H28" s="50"/>
      <c r="I28" s="50"/>
      <c r="J28" s="8" t="str">
        <f t="shared" si="1"/>
        <v>OK</v>
      </c>
      <c r="L28">
        <f t="shared" si="2"/>
        <v>0</v>
      </c>
      <c r="M28">
        <f t="shared" si="3"/>
        <v>0</v>
      </c>
      <c r="N28">
        <f t="shared" si="4"/>
        <v>0</v>
      </c>
      <c r="O28">
        <f t="shared" si="5"/>
        <v>0</v>
      </c>
      <c r="P28">
        <f t="shared" si="6"/>
        <v>0</v>
      </c>
    </row>
    <row r="29" spans="1:16" ht="44.25" customHeight="1">
      <c r="A29" s="50"/>
      <c r="B29" s="50"/>
      <c r="C29" s="50"/>
      <c r="D29" s="50"/>
      <c r="E29" s="50"/>
      <c r="F29" s="50"/>
      <c r="G29" s="50"/>
      <c r="H29" s="50"/>
      <c r="I29" s="50"/>
      <c r="J29" s="8" t="str">
        <f t="shared" si="1"/>
        <v>OK</v>
      </c>
      <c r="L29">
        <f t="shared" si="2"/>
        <v>0</v>
      </c>
      <c r="M29">
        <f t="shared" si="3"/>
        <v>0</v>
      </c>
      <c r="N29">
        <f t="shared" si="4"/>
        <v>0</v>
      </c>
      <c r="O29">
        <f t="shared" si="5"/>
        <v>0</v>
      </c>
      <c r="P29">
        <f t="shared" si="6"/>
        <v>0</v>
      </c>
    </row>
    <row r="30" spans="1:16" ht="44.25" customHeight="1">
      <c r="A30" s="50"/>
      <c r="B30" s="50"/>
      <c r="C30" s="50"/>
      <c r="D30" s="50"/>
      <c r="E30" s="50"/>
      <c r="F30" s="50"/>
      <c r="G30" s="50"/>
      <c r="H30" s="50"/>
      <c r="I30" s="50"/>
      <c r="J30" s="8" t="str">
        <f t="shared" si="1"/>
        <v>OK</v>
      </c>
      <c r="L30">
        <f t="shared" si="2"/>
        <v>0</v>
      </c>
      <c r="M30">
        <f t="shared" si="3"/>
        <v>0</v>
      </c>
      <c r="N30">
        <f t="shared" si="4"/>
        <v>0</v>
      </c>
      <c r="O30">
        <f t="shared" si="5"/>
        <v>0</v>
      </c>
      <c r="P30">
        <f t="shared" si="6"/>
        <v>0</v>
      </c>
    </row>
    <row r="31" spans="1:16" ht="44.25" customHeight="1">
      <c r="A31" s="50"/>
      <c r="B31" s="50"/>
      <c r="C31" s="50"/>
      <c r="D31" s="50"/>
      <c r="E31" s="50"/>
      <c r="F31" s="50"/>
      <c r="G31" s="50"/>
      <c r="H31" s="50"/>
      <c r="I31" s="50"/>
      <c r="J31" s="8" t="str">
        <f t="shared" si="1"/>
        <v>OK</v>
      </c>
      <c r="L31">
        <f t="shared" si="2"/>
        <v>0</v>
      </c>
      <c r="M31">
        <f t="shared" si="3"/>
        <v>0</v>
      </c>
      <c r="N31">
        <f t="shared" si="4"/>
        <v>0</v>
      </c>
      <c r="O31">
        <f t="shared" si="5"/>
        <v>0</v>
      </c>
      <c r="P31">
        <f t="shared" si="6"/>
        <v>0</v>
      </c>
    </row>
    <row r="32" spans="1:16" ht="44.25" customHeight="1">
      <c r="A32" s="50"/>
      <c r="B32" s="50"/>
      <c r="C32" s="50"/>
      <c r="D32" s="50"/>
      <c r="E32" s="50"/>
      <c r="F32" s="50"/>
      <c r="G32" s="50"/>
      <c r="H32" s="50"/>
      <c r="I32" s="50"/>
      <c r="J32" s="8" t="str">
        <f t="shared" si="1"/>
        <v>OK</v>
      </c>
      <c r="L32">
        <f t="shared" si="2"/>
        <v>0</v>
      </c>
      <c r="M32">
        <f t="shared" si="3"/>
        <v>0</v>
      </c>
      <c r="N32">
        <f t="shared" si="4"/>
        <v>0</v>
      </c>
      <c r="O32">
        <f t="shared" si="5"/>
        <v>0</v>
      </c>
      <c r="P32">
        <f t="shared" si="6"/>
        <v>0</v>
      </c>
    </row>
    <row r="33" spans="1:16" ht="44.25" customHeight="1">
      <c r="A33" s="50"/>
      <c r="B33" s="50"/>
      <c r="C33" s="50"/>
      <c r="D33" s="50"/>
      <c r="E33" s="50"/>
      <c r="F33" s="50"/>
      <c r="G33" s="50"/>
      <c r="H33" s="50"/>
      <c r="I33" s="50"/>
      <c r="J33" s="8" t="str">
        <f t="shared" si="1"/>
        <v>OK</v>
      </c>
      <c r="L33">
        <f t="shared" si="2"/>
        <v>0</v>
      </c>
      <c r="M33">
        <f t="shared" si="3"/>
        <v>0</v>
      </c>
      <c r="N33">
        <f t="shared" si="4"/>
        <v>0</v>
      </c>
      <c r="O33">
        <f t="shared" si="5"/>
        <v>0</v>
      </c>
      <c r="P33">
        <f t="shared" si="6"/>
        <v>0</v>
      </c>
    </row>
    <row r="34" spans="1:16" ht="44.25" customHeight="1">
      <c r="A34" s="50"/>
      <c r="B34" s="50"/>
      <c r="C34" s="50"/>
      <c r="D34" s="50"/>
      <c r="E34" s="50"/>
      <c r="F34" s="50"/>
      <c r="G34" s="50"/>
      <c r="H34" s="50"/>
      <c r="I34" s="50"/>
      <c r="J34" s="8" t="str">
        <f t="shared" si="1"/>
        <v>OK</v>
      </c>
      <c r="L34">
        <f t="shared" si="2"/>
        <v>0</v>
      </c>
      <c r="M34">
        <f t="shared" si="3"/>
        <v>0</v>
      </c>
      <c r="N34">
        <f t="shared" si="4"/>
        <v>0</v>
      </c>
      <c r="O34">
        <f t="shared" si="5"/>
        <v>0</v>
      </c>
      <c r="P34">
        <f t="shared" si="6"/>
        <v>0</v>
      </c>
    </row>
    <row r="35" spans="1:16" ht="44.25" customHeight="1">
      <c r="A35" s="50"/>
      <c r="B35" s="50"/>
      <c r="C35" s="50"/>
      <c r="D35" s="50"/>
      <c r="E35" s="50"/>
      <c r="F35" s="50"/>
      <c r="G35" s="50"/>
      <c r="H35" s="50"/>
      <c r="I35" s="50"/>
      <c r="J35" s="8" t="str">
        <f t="shared" si="1"/>
        <v>OK</v>
      </c>
      <c r="L35">
        <f t="shared" si="2"/>
        <v>0</v>
      </c>
      <c r="M35">
        <f t="shared" si="3"/>
        <v>0</v>
      </c>
      <c r="N35">
        <f t="shared" si="4"/>
        <v>0</v>
      </c>
      <c r="O35">
        <f t="shared" si="5"/>
        <v>0</v>
      </c>
      <c r="P35">
        <f t="shared" si="6"/>
        <v>0</v>
      </c>
    </row>
    <row r="36" spans="1:16" ht="44.25" customHeight="1">
      <c r="A36" s="50"/>
      <c r="B36" s="50"/>
      <c r="C36" s="50"/>
      <c r="D36" s="50"/>
      <c r="E36" s="50"/>
      <c r="F36" s="50"/>
      <c r="G36" s="50"/>
      <c r="H36" s="50"/>
      <c r="I36" s="50"/>
      <c r="J36" s="8" t="str">
        <f t="shared" si="1"/>
        <v>OK</v>
      </c>
      <c r="L36">
        <f t="shared" si="2"/>
        <v>0</v>
      </c>
      <c r="M36">
        <f t="shared" si="3"/>
        <v>0</v>
      </c>
      <c r="N36">
        <f t="shared" si="4"/>
        <v>0</v>
      </c>
      <c r="O36">
        <f t="shared" si="5"/>
        <v>0</v>
      </c>
      <c r="P36">
        <f t="shared" si="6"/>
        <v>0</v>
      </c>
    </row>
  </sheetData>
  <sheetProtection password="C668" sheet="1" objects="1" scenarios="1"/>
  <mergeCells count="9">
    <mergeCell ref="A19:A21"/>
    <mergeCell ref="D20:D21"/>
    <mergeCell ref="E20:E21"/>
    <mergeCell ref="B19:I19"/>
    <mergeCell ref="J19:J21"/>
    <mergeCell ref="F20:G20"/>
    <mergeCell ref="H20:I20"/>
    <mergeCell ref="C20:C21"/>
    <mergeCell ref="B20:B21"/>
  </mergeCells>
  <dataValidations count="3">
    <dataValidation type="list" allowBlank="1" showInputMessage="1" showErrorMessage="1" sqref="F22:F36">
      <formula1>$F$11:$F$17</formula1>
    </dataValidation>
    <dataValidation type="list" allowBlank="1" showInputMessage="1" showErrorMessage="1" sqref="H22:H36">
      <formula1>$H$12:$H$15</formula1>
    </dataValidation>
    <dataValidation type="list" allowBlank="1" showInputMessage="1" showErrorMessage="1" sqref="A22:A36">
      <formula1>$A$2:$A$17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showGridLines="0" zoomScale="90" zoomScaleNormal="90" zoomScalePageLayoutView="90" workbookViewId="0">
      <selection activeCell="A2" sqref="A2"/>
    </sheetView>
  </sheetViews>
  <sheetFormatPr baseColWidth="10" defaultColWidth="11.5" defaultRowHeight="14" x14ac:dyDescent="0"/>
  <cols>
    <col min="1" max="1" width="114.6640625" customWidth="1"/>
  </cols>
  <sheetData>
    <row r="1" spans="1:1">
      <c r="A1" s="11" t="s">
        <v>81</v>
      </c>
    </row>
    <row r="2" spans="1:1" ht="285" customHeight="1">
      <c r="A2" s="9"/>
    </row>
  </sheetData>
  <sheetProtection password="C668" sheet="1" objects="1" scenarios="1"/>
  <dataValidations count="1">
    <dataValidation type="textLength" operator="lessThanOrEqual" allowBlank="1" showInputMessage="1" showErrorMessage="1" sqref="A2">
      <formula1>2000</formula1>
    </dataValidation>
  </dataValidations>
  <pageMargins left="0.70866141732283472" right="0.70866141732283472" top="0.74803149606299213" bottom="0.74803149606299213" header="0.31496062992125984" footer="0.31496062992125984"/>
  <pageSetup orientation="portrait"/>
  <headerFooter>
    <oddHeader>&amp;L&amp;G&amp;CFormato de Proyectos UPV V3.51&amp;RF-111
Rev. 1
16/08/2017</oddHeader>
    <oddFooter>&amp;LElaborado por: Coordinador del Observatorio Ciudadano&amp;RAprobado por: Coordinadora de UPV</oddFoot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Antededentes Institucionales</vt:lpstr>
      <vt:lpstr>Capacidad Gestora Institucional</vt:lpstr>
      <vt:lpstr>Nivel y ámbito de prevención</vt:lpstr>
      <vt:lpstr>Justificación y Objetivos</vt:lpstr>
      <vt:lpstr>Objetivos y Metas</vt:lpstr>
      <vt:lpstr>Actividades y Cronograma</vt:lpstr>
      <vt:lpstr>Actividades e Indicadores</vt:lpstr>
      <vt:lpstr>Metas y Personal</vt:lpstr>
      <vt:lpstr>Sostenibilidad</vt:lpstr>
      <vt:lpstr>Caratula</vt:lpstr>
      <vt:lpstr>Monitoreo de Actividades</vt:lpstr>
      <vt:lpstr>Monitoreo Act 1T</vt:lpstr>
      <vt:lpstr>Monitoreo Act 2T</vt:lpstr>
      <vt:lpstr>Monitoreo Act 3T</vt:lpstr>
      <vt:lpstr>Monitoreo Act 4T</vt:lpstr>
      <vt:lpstr>Monitoreo Act 5T</vt:lpstr>
      <vt:lpstr>Monitoreo Act 6T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Obserbatorio_Juarez1</dc:creator>
  <cp:lastModifiedBy>ficosec2015</cp:lastModifiedBy>
  <cp:lastPrinted>2017-08-16T16:15:01Z</cp:lastPrinted>
  <dcterms:created xsi:type="dcterms:W3CDTF">2017-03-31T18:48:04Z</dcterms:created>
  <dcterms:modified xsi:type="dcterms:W3CDTF">2017-08-17T17:58:31Z</dcterms:modified>
</cp:coreProperties>
</file>