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syaleman/Desktop/"/>
    </mc:Choice>
  </mc:AlternateContent>
  <xr:revisionPtr revIDLastSave="0" documentId="13_ncr:1_{42CFBE69-3B3A-914E-A29A-9B8C809A902D}" xr6:coauthVersionLast="47" xr6:coauthVersionMax="47" xr10:uidLastSave="{00000000-0000-0000-0000-000000000000}"/>
  <bookViews>
    <workbookView xWindow="0" yWindow="460" windowWidth="21660" windowHeight="15720" tabRatio="759" activeTab="1" xr2:uid="{00000000-000D-0000-FFFF-FFFF00000000}"/>
  </bookViews>
  <sheets>
    <sheet name="Listas_desplegables" sheetId="6" state="hidden" r:id="rId1"/>
    <sheet name="Solicitud recurso" sheetId="2" r:id="rId2"/>
    <sheet name="Desglose conceptos" sheetId="11" r:id="rId3"/>
    <sheet name="Captura factura" sheetId="7" r:id="rId4"/>
    <sheet name="Monitoreo FICOSEC" sheetId="4" r:id="rId5"/>
    <sheet name="Monitoreo COINVERSION" sheetId="10" r:id="rId6"/>
    <sheet name="Resumen de monitoreo" sheetId="9" r:id="rId7"/>
  </sheets>
  <definedNames>
    <definedName name="concepto" localSheetId="5">Tabla5[Concepto]</definedName>
    <definedName name="concepto" localSheetId="6">Tabla5[Concepto]</definedName>
    <definedName name="concepto">Tabla5[Concepto]</definedName>
    <definedName name="EQ">Tabla8[EQ]</definedName>
    <definedName name="financiador" localSheetId="5">Tabla6[Coinversión]</definedName>
    <definedName name="financiador">Tabla6[Coinversión]</definedName>
    <definedName name="GA">Tabla9[GA]</definedName>
    <definedName name="mes">Tabla2[Mes]</definedName>
    <definedName name="objetivo" localSheetId="5">Tabla4[Objetivo]</definedName>
    <definedName name="objetivo" localSheetId="6">Tabla4[Objetivo]</definedName>
    <definedName name="objetivo">Tabla4[Objetivo]</definedName>
    <definedName name="RM">Tabla3[RM]</definedName>
    <definedName name="tipo_de_gasto" localSheetId="5">Tabla1[Tipo de gasto]</definedName>
    <definedName name="tipo_de_gasto" localSheetId="6">Tabla1[Tipo de gasto]</definedName>
    <definedName name="tipo_de_gasto">Tabla1[Tipo de gasto]</definedName>
    <definedName name="TP">Tabla10[TP]</definedName>
    <definedName name="trimestre" localSheetId="5">Tabla7[Trimestre]</definedName>
    <definedName name="trimestre">Tabla7[Trimestre]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hBkVVHscfFIU6DHJxbF0sifjrvVQ=="/>
    </ext>
  </extLst>
</workbook>
</file>

<file path=xl/calcChain.xml><?xml version="1.0" encoding="utf-8"?>
<calcChain xmlns="http://schemas.openxmlformats.org/spreadsheetml/2006/main">
  <c r="C4" i="2" l="1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C34" i="9" l="1"/>
  <c r="C33" i="9"/>
  <c r="C32" i="9"/>
  <c r="N20" i="9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K15" i="4"/>
  <c r="M15" i="4"/>
  <c r="O15" i="4"/>
  <c r="Q15" i="4"/>
  <c r="H6" i="6"/>
  <c r="AO82" i="2"/>
  <c r="AN82" i="2"/>
  <c r="AM82" i="2"/>
  <c r="AL82" i="2"/>
  <c r="AK82" i="2"/>
  <c r="AJ82" i="2"/>
  <c r="D82" i="2" s="1"/>
  <c r="AO81" i="2"/>
  <c r="AN81" i="2"/>
  <c r="AM81" i="2"/>
  <c r="AL81" i="2"/>
  <c r="AK81" i="2"/>
  <c r="AJ81" i="2"/>
  <c r="AO80" i="2"/>
  <c r="AN80" i="2"/>
  <c r="AM80" i="2"/>
  <c r="AL80" i="2"/>
  <c r="AK80" i="2"/>
  <c r="AJ80" i="2"/>
  <c r="D80" i="2" s="1"/>
  <c r="AO79" i="2"/>
  <c r="AN79" i="2"/>
  <c r="AM79" i="2"/>
  <c r="AL79" i="2"/>
  <c r="AK79" i="2"/>
  <c r="AJ79" i="2"/>
  <c r="AO78" i="2"/>
  <c r="AN78" i="2"/>
  <c r="AM78" i="2"/>
  <c r="AL78" i="2"/>
  <c r="AK78" i="2"/>
  <c r="AJ78" i="2"/>
  <c r="D78" i="2" s="1"/>
  <c r="AO77" i="2"/>
  <c r="AN77" i="2"/>
  <c r="AM77" i="2"/>
  <c r="AL77" i="2"/>
  <c r="AK77" i="2"/>
  <c r="AJ77" i="2"/>
  <c r="AO76" i="2"/>
  <c r="AN76" i="2"/>
  <c r="AM76" i="2"/>
  <c r="AL76" i="2"/>
  <c r="AK76" i="2"/>
  <c r="AJ76" i="2"/>
  <c r="D76" i="2" s="1"/>
  <c r="AO75" i="2"/>
  <c r="AN75" i="2"/>
  <c r="AM75" i="2"/>
  <c r="AL75" i="2"/>
  <c r="AK75" i="2"/>
  <c r="AJ75" i="2"/>
  <c r="AO74" i="2"/>
  <c r="AN74" i="2"/>
  <c r="AM74" i="2"/>
  <c r="AL74" i="2"/>
  <c r="AK74" i="2"/>
  <c r="AJ74" i="2"/>
  <c r="D74" i="2" s="1"/>
  <c r="AO73" i="2"/>
  <c r="AN73" i="2"/>
  <c r="AM73" i="2"/>
  <c r="AL73" i="2"/>
  <c r="AK73" i="2"/>
  <c r="AJ73" i="2"/>
  <c r="AO72" i="2"/>
  <c r="AN72" i="2"/>
  <c r="AM72" i="2"/>
  <c r="AL72" i="2"/>
  <c r="AK72" i="2"/>
  <c r="AJ72" i="2"/>
  <c r="D72" i="2" s="1"/>
  <c r="AO71" i="2"/>
  <c r="AN71" i="2"/>
  <c r="AM71" i="2"/>
  <c r="AL71" i="2"/>
  <c r="AK71" i="2"/>
  <c r="AJ71" i="2"/>
  <c r="AO70" i="2"/>
  <c r="AN70" i="2"/>
  <c r="AM70" i="2"/>
  <c r="AL70" i="2"/>
  <c r="AK70" i="2"/>
  <c r="AJ70" i="2"/>
  <c r="D70" i="2" s="1"/>
  <c r="AO69" i="2"/>
  <c r="AN69" i="2"/>
  <c r="AM69" i="2"/>
  <c r="AL69" i="2"/>
  <c r="AK69" i="2"/>
  <c r="AJ69" i="2"/>
  <c r="AO68" i="2"/>
  <c r="AN68" i="2"/>
  <c r="AM68" i="2"/>
  <c r="AL68" i="2"/>
  <c r="AK68" i="2"/>
  <c r="AJ68" i="2"/>
  <c r="D68" i="2" s="1"/>
  <c r="AO67" i="2"/>
  <c r="AN67" i="2"/>
  <c r="AM67" i="2"/>
  <c r="AL67" i="2"/>
  <c r="AK67" i="2"/>
  <c r="AJ67" i="2"/>
  <c r="AO66" i="2"/>
  <c r="AN66" i="2"/>
  <c r="AM66" i="2"/>
  <c r="AL66" i="2"/>
  <c r="AK66" i="2"/>
  <c r="AJ66" i="2"/>
  <c r="D66" i="2" s="1"/>
  <c r="AO65" i="2"/>
  <c r="AN65" i="2"/>
  <c r="AM65" i="2"/>
  <c r="AL65" i="2"/>
  <c r="AK65" i="2"/>
  <c r="AJ65" i="2"/>
  <c r="AO64" i="2"/>
  <c r="AN64" i="2"/>
  <c r="AM64" i="2"/>
  <c r="AL64" i="2"/>
  <c r="AK64" i="2"/>
  <c r="AJ64" i="2"/>
  <c r="D64" i="2" s="1"/>
  <c r="AO63" i="2"/>
  <c r="AN63" i="2"/>
  <c r="AM63" i="2"/>
  <c r="AL63" i="2"/>
  <c r="AK63" i="2"/>
  <c r="AJ63" i="2"/>
  <c r="AO62" i="2"/>
  <c r="AN62" i="2"/>
  <c r="AM62" i="2"/>
  <c r="AL62" i="2"/>
  <c r="AK62" i="2"/>
  <c r="AJ62" i="2"/>
  <c r="D62" i="2" s="1"/>
  <c r="AO61" i="2"/>
  <c r="AN61" i="2"/>
  <c r="AM61" i="2"/>
  <c r="AL61" i="2"/>
  <c r="AK61" i="2"/>
  <c r="AJ61" i="2"/>
  <c r="AO60" i="2"/>
  <c r="AN60" i="2"/>
  <c r="AM60" i="2"/>
  <c r="AL60" i="2"/>
  <c r="AK60" i="2"/>
  <c r="AJ60" i="2"/>
  <c r="D60" i="2" s="1"/>
  <c r="AO59" i="2"/>
  <c r="AN59" i="2"/>
  <c r="AM59" i="2"/>
  <c r="AL59" i="2"/>
  <c r="AK59" i="2"/>
  <c r="AJ59" i="2"/>
  <c r="AO58" i="2"/>
  <c r="AN58" i="2"/>
  <c r="AM58" i="2"/>
  <c r="AL58" i="2"/>
  <c r="AK58" i="2"/>
  <c r="AJ58" i="2"/>
  <c r="D58" i="2" s="1"/>
  <c r="AO57" i="2"/>
  <c r="AN57" i="2"/>
  <c r="AM57" i="2"/>
  <c r="AL57" i="2"/>
  <c r="AK57" i="2"/>
  <c r="AJ57" i="2"/>
  <c r="AO56" i="2"/>
  <c r="AN56" i="2"/>
  <c r="AM56" i="2"/>
  <c r="AL56" i="2"/>
  <c r="AK56" i="2"/>
  <c r="AJ56" i="2"/>
  <c r="D56" i="2" s="1"/>
  <c r="AO55" i="2"/>
  <c r="AN55" i="2"/>
  <c r="AM55" i="2"/>
  <c r="AL55" i="2"/>
  <c r="AK55" i="2"/>
  <c r="AJ55" i="2"/>
  <c r="AO54" i="2"/>
  <c r="AN54" i="2"/>
  <c r="AM54" i="2"/>
  <c r="AL54" i="2"/>
  <c r="AK54" i="2"/>
  <c r="AJ54" i="2"/>
  <c r="D54" i="2" s="1"/>
  <c r="AO53" i="2"/>
  <c r="AN53" i="2"/>
  <c r="AM53" i="2"/>
  <c r="AL53" i="2"/>
  <c r="AK53" i="2"/>
  <c r="AJ53" i="2"/>
  <c r="AO52" i="2"/>
  <c r="AN52" i="2"/>
  <c r="AM52" i="2"/>
  <c r="AL52" i="2"/>
  <c r="AK52" i="2"/>
  <c r="AJ52" i="2"/>
  <c r="D52" i="2" s="1"/>
  <c r="AO51" i="2"/>
  <c r="AN51" i="2"/>
  <c r="AM51" i="2"/>
  <c r="AL51" i="2"/>
  <c r="AK51" i="2"/>
  <c r="AJ51" i="2"/>
  <c r="AO50" i="2"/>
  <c r="AN50" i="2"/>
  <c r="AM50" i="2"/>
  <c r="AL50" i="2"/>
  <c r="AK50" i="2"/>
  <c r="AJ50" i="2"/>
  <c r="D50" i="2" s="1"/>
  <c r="AO49" i="2"/>
  <c r="AN49" i="2"/>
  <c r="AM49" i="2"/>
  <c r="AL49" i="2"/>
  <c r="AK49" i="2"/>
  <c r="AJ49" i="2"/>
  <c r="AO48" i="2"/>
  <c r="AN48" i="2"/>
  <c r="AM48" i="2"/>
  <c r="AL48" i="2"/>
  <c r="AK48" i="2"/>
  <c r="AJ48" i="2"/>
  <c r="D48" i="2" s="1"/>
  <c r="AO47" i="2"/>
  <c r="AN47" i="2"/>
  <c r="AM47" i="2"/>
  <c r="AL47" i="2"/>
  <c r="AK47" i="2"/>
  <c r="AJ47" i="2"/>
  <c r="AO46" i="2"/>
  <c r="AN46" i="2"/>
  <c r="AM46" i="2"/>
  <c r="AL46" i="2"/>
  <c r="AK46" i="2"/>
  <c r="AJ46" i="2"/>
  <c r="D46" i="2" s="1"/>
  <c r="AO45" i="2"/>
  <c r="AN45" i="2"/>
  <c r="AM45" i="2"/>
  <c r="AL45" i="2"/>
  <c r="AK45" i="2"/>
  <c r="AJ45" i="2"/>
  <c r="AO44" i="2"/>
  <c r="AN44" i="2"/>
  <c r="AM44" i="2"/>
  <c r="AL44" i="2"/>
  <c r="AK44" i="2"/>
  <c r="AJ44" i="2"/>
  <c r="D44" i="2" s="1"/>
  <c r="AO43" i="2"/>
  <c r="AN43" i="2"/>
  <c r="AM43" i="2"/>
  <c r="AL43" i="2"/>
  <c r="AK43" i="2"/>
  <c r="AJ43" i="2"/>
  <c r="AO42" i="2"/>
  <c r="AN42" i="2"/>
  <c r="AM42" i="2"/>
  <c r="AL42" i="2"/>
  <c r="AK42" i="2"/>
  <c r="AJ42" i="2"/>
  <c r="D42" i="2" s="1"/>
  <c r="AO41" i="2"/>
  <c r="AN41" i="2"/>
  <c r="AM41" i="2"/>
  <c r="AL41" i="2"/>
  <c r="AK41" i="2"/>
  <c r="AJ41" i="2"/>
  <c r="AO40" i="2"/>
  <c r="AN40" i="2"/>
  <c r="AM40" i="2"/>
  <c r="AL40" i="2"/>
  <c r="AK40" i="2"/>
  <c r="AJ40" i="2"/>
  <c r="D40" i="2" s="1"/>
  <c r="AO39" i="2"/>
  <c r="AN39" i="2"/>
  <c r="AM39" i="2"/>
  <c r="AL39" i="2"/>
  <c r="AK39" i="2"/>
  <c r="AJ39" i="2"/>
  <c r="AO38" i="2"/>
  <c r="AN38" i="2"/>
  <c r="AM38" i="2"/>
  <c r="AL38" i="2"/>
  <c r="AK38" i="2"/>
  <c r="AJ38" i="2"/>
  <c r="D38" i="2" s="1"/>
  <c r="AO37" i="2"/>
  <c r="AN37" i="2"/>
  <c r="AM37" i="2"/>
  <c r="AL37" i="2"/>
  <c r="AK37" i="2"/>
  <c r="AJ37" i="2"/>
  <c r="AO36" i="2"/>
  <c r="AN36" i="2"/>
  <c r="AM36" i="2"/>
  <c r="AL36" i="2"/>
  <c r="AK36" i="2"/>
  <c r="AJ36" i="2"/>
  <c r="D36" i="2" s="1"/>
  <c r="AO35" i="2"/>
  <c r="AN35" i="2"/>
  <c r="AM35" i="2"/>
  <c r="AL35" i="2"/>
  <c r="AK35" i="2"/>
  <c r="AJ35" i="2"/>
  <c r="AO34" i="2"/>
  <c r="AN34" i="2"/>
  <c r="AM34" i="2"/>
  <c r="AL34" i="2"/>
  <c r="AK34" i="2"/>
  <c r="AJ34" i="2"/>
  <c r="D34" i="2" s="1"/>
  <c r="AO33" i="2"/>
  <c r="AN33" i="2"/>
  <c r="AM33" i="2"/>
  <c r="AL33" i="2"/>
  <c r="AK33" i="2"/>
  <c r="AJ33" i="2"/>
  <c r="AO32" i="2"/>
  <c r="AN32" i="2"/>
  <c r="AM32" i="2"/>
  <c r="AL32" i="2"/>
  <c r="AK32" i="2"/>
  <c r="AJ32" i="2"/>
  <c r="D32" i="2" s="1"/>
  <c r="AO31" i="2"/>
  <c r="AN31" i="2"/>
  <c r="AM31" i="2"/>
  <c r="AL31" i="2"/>
  <c r="AK31" i="2"/>
  <c r="AJ31" i="2"/>
  <c r="AO30" i="2"/>
  <c r="AN30" i="2"/>
  <c r="AM30" i="2"/>
  <c r="AL30" i="2"/>
  <c r="AK30" i="2"/>
  <c r="AJ30" i="2"/>
  <c r="AO29" i="2"/>
  <c r="AN29" i="2"/>
  <c r="AM29" i="2"/>
  <c r="AL29" i="2"/>
  <c r="AK29" i="2"/>
  <c r="AJ29" i="2"/>
  <c r="AO28" i="2"/>
  <c r="AN28" i="2"/>
  <c r="AM28" i="2"/>
  <c r="AL28" i="2"/>
  <c r="AK28" i="2"/>
  <c r="AJ28" i="2"/>
  <c r="AO27" i="2"/>
  <c r="AN27" i="2"/>
  <c r="AM27" i="2"/>
  <c r="AL27" i="2"/>
  <c r="AK27" i="2"/>
  <c r="AJ27" i="2"/>
  <c r="AO26" i="2"/>
  <c r="AN26" i="2"/>
  <c r="AM26" i="2"/>
  <c r="AL26" i="2"/>
  <c r="AK26" i="2"/>
  <c r="AJ26" i="2"/>
  <c r="AO25" i="2"/>
  <c r="AN25" i="2"/>
  <c r="AM25" i="2"/>
  <c r="AL25" i="2"/>
  <c r="AK25" i="2"/>
  <c r="AJ25" i="2"/>
  <c r="AO24" i="2"/>
  <c r="AN24" i="2"/>
  <c r="AM24" i="2"/>
  <c r="AL24" i="2"/>
  <c r="AK24" i="2"/>
  <c r="AJ24" i="2"/>
  <c r="AQ24" i="2"/>
  <c r="AR24" i="2"/>
  <c r="AS24" i="2"/>
  <c r="AT24" i="2"/>
  <c r="AU24" i="2"/>
  <c r="AV24" i="2"/>
  <c r="AQ25" i="2"/>
  <c r="AR25" i="2"/>
  <c r="AS25" i="2"/>
  <c r="AT25" i="2"/>
  <c r="AU25" i="2"/>
  <c r="AV25" i="2"/>
  <c r="AQ26" i="2"/>
  <c r="AR26" i="2"/>
  <c r="AS26" i="2"/>
  <c r="AT26" i="2"/>
  <c r="AU26" i="2"/>
  <c r="AV26" i="2"/>
  <c r="AQ27" i="2"/>
  <c r="AR27" i="2"/>
  <c r="AS27" i="2"/>
  <c r="AT27" i="2"/>
  <c r="AU27" i="2"/>
  <c r="AV27" i="2"/>
  <c r="AQ28" i="2"/>
  <c r="AR28" i="2"/>
  <c r="AS28" i="2"/>
  <c r="AT28" i="2"/>
  <c r="AU28" i="2"/>
  <c r="AV28" i="2"/>
  <c r="AQ29" i="2"/>
  <c r="AR29" i="2"/>
  <c r="AS29" i="2"/>
  <c r="AT29" i="2"/>
  <c r="AU29" i="2"/>
  <c r="AV29" i="2"/>
  <c r="AQ30" i="2"/>
  <c r="AR30" i="2"/>
  <c r="AS30" i="2"/>
  <c r="AT30" i="2"/>
  <c r="AU30" i="2"/>
  <c r="AV30" i="2"/>
  <c r="AQ31" i="2"/>
  <c r="AR31" i="2"/>
  <c r="AS31" i="2"/>
  <c r="AT31" i="2"/>
  <c r="AU31" i="2"/>
  <c r="AV31" i="2"/>
  <c r="AQ32" i="2"/>
  <c r="AR32" i="2"/>
  <c r="AS32" i="2"/>
  <c r="AT32" i="2"/>
  <c r="AU32" i="2"/>
  <c r="AV32" i="2"/>
  <c r="AQ33" i="2"/>
  <c r="AR33" i="2"/>
  <c r="AS33" i="2"/>
  <c r="AT33" i="2"/>
  <c r="AU33" i="2"/>
  <c r="AV33" i="2"/>
  <c r="AQ34" i="2"/>
  <c r="AR34" i="2"/>
  <c r="AS34" i="2"/>
  <c r="AT34" i="2"/>
  <c r="AU34" i="2"/>
  <c r="AV34" i="2"/>
  <c r="AQ35" i="2"/>
  <c r="AR35" i="2"/>
  <c r="AS35" i="2"/>
  <c r="AT35" i="2"/>
  <c r="AU35" i="2"/>
  <c r="AV35" i="2"/>
  <c r="AQ36" i="2"/>
  <c r="AR36" i="2"/>
  <c r="AS36" i="2"/>
  <c r="AT36" i="2"/>
  <c r="AU36" i="2"/>
  <c r="AV36" i="2"/>
  <c r="AQ37" i="2"/>
  <c r="AR37" i="2"/>
  <c r="AS37" i="2"/>
  <c r="AT37" i="2"/>
  <c r="AU37" i="2"/>
  <c r="AV37" i="2"/>
  <c r="AQ38" i="2"/>
  <c r="AR38" i="2"/>
  <c r="AS38" i="2"/>
  <c r="AT38" i="2"/>
  <c r="AU38" i="2"/>
  <c r="AV38" i="2"/>
  <c r="AQ39" i="2"/>
  <c r="AR39" i="2"/>
  <c r="AS39" i="2"/>
  <c r="AT39" i="2"/>
  <c r="AU39" i="2"/>
  <c r="AV39" i="2"/>
  <c r="AQ40" i="2"/>
  <c r="AR40" i="2"/>
  <c r="AS40" i="2"/>
  <c r="AT40" i="2"/>
  <c r="AU40" i="2"/>
  <c r="AV40" i="2"/>
  <c r="AQ41" i="2"/>
  <c r="AR41" i="2"/>
  <c r="AS41" i="2"/>
  <c r="AT41" i="2"/>
  <c r="AU41" i="2"/>
  <c r="AV41" i="2"/>
  <c r="AQ42" i="2"/>
  <c r="AR42" i="2"/>
  <c r="AS42" i="2"/>
  <c r="AT42" i="2"/>
  <c r="AU42" i="2"/>
  <c r="AV42" i="2"/>
  <c r="AQ43" i="2"/>
  <c r="AR43" i="2"/>
  <c r="AS43" i="2"/>
  <c r="AT43" i="2"/>
  <c r="AU43" i="2"/>
  <c r="AV43" i="2"/>
  <c r="AQ44" i="2"/>
  <c r="AR44" i="2"/>
  <c r="AS44" i="2"/>
  <c r="AT44" i="2"/>
  <c r="AU44" i="2"/>
  <c r="AV44" i="2"/>
  <c r="AQ45" i="2"/>
  <c r="AR45" i="2"/>
  <c r="AS45" i="2"/>
  <c r="AT45" i="2"/>
  <c r="AU45" i="2"/>
  <c r="AV45" i="2"/>
  <c r="AQ46" i="2"/>
  <c r="AR46" i="2"/>
  <c r="AS46" i="2"/>
  <c r="AT46" i="2"/>
  <c r="AU46" i="2"/>
  <c r="AV46" i="2"/>
  <c r="AQ47" i="2"/>
  <c r="AR47" i="2"/>
  <c r="AS47" i="2"/>
  <c r="AT47" i="2"/>
  <c r="AU47" i="2"/>
  <c r="AV47" i="2"/>
  <c r="AQ48" i="2"/>
  <c r="AR48" i="2"/>
  <c r="AS48" i="2"/>
  <c r="AT48" i="2"/>
  <c r="AU48" i="2"/>
  <c r="AV48" i="2"/>
  <c r="AQ49" i="2"/>
  <c r="AR49" i="2"/>
  <c r="AS49" i="2"/>
  <c r="AT49" i="2"/>
  <c r="AU49" i="2"/>
  <c r="AV49" i="2"/>
  <c r="AQ50" i="2"/>
  <c r="AR50" i="2"/>
  <c r="AS50" i="2"/>
  <c r="AT50" i="2"/>
  <c r="AU50" i="2"/>
  <c r="AV50" i="2"/>
  <c r="AQ51" i="2"/>
  <c r="AR51" i="2"/>
  <c r="AS51" i="2"/>
  <c r="AT51" i="2"/>
  <c r="AU51" i="2"/>
  <c r="AV51" i="2"/>
  <c r="AQ52" i="2"/>
  <c r="AR52" i="2"/>
  <c r="AS52" i="2"/>
  <c r="AT52" i="2"/>
  <c r="AU52" i="2"/>
  <c r="AV52" i="2"/>
  <c r="AQ53" i="2"/>
  <c r="AR53" i="2"/>
  <c r="AS53" i="2"/>
  <c r="AT53" i="2"/>
  <c r="AU53" i="2"/>
  <c r="AV53" i="2"/>
  <c r="AQ54" i="2"/>
  <c r="AR54" i="2"/>
  <c r="AS54" i="2"/>
  <c r="AT54" i="2"/>
  <c r="AU54" i="2"/>
  <c r="AV54" i="2"/>
  <c r="AQ55" i="2"/>
  <c r="AR55" i="2"/>
  <c r="AS55" i="2"/>
  <c r="AT55" i="2"/>
  <c r="AU55" i="2"/>
  <c r="AV55" i="2"/>
  <c r="AQ56" i="2"/>
  <c r="AR56" i="2"/>
  <c r="AS56" i="2"/>
  <c r="AT56" i="2"/>
  <c r="AU56" i="2"/>
  <c r="AV56" i="2"/>
  <c r="AQ57" i="2"/>
  <c r="AR57" i="2"/>
  <c r="AS57" i="2"/>
  <c r="AT57" i="2"/>
  <c r="AU57" i="2"/>
  <c r="AV57" i="2"/>
  <c r="AQ58" i="2"/>
  <c r="AR58" i="2"/>
  <c r="AS58" i="2"/>
  <c r="AT58" i="2"/>
  <c r="AU58" i="2"/>
  <c r="AV58" i="2"/>
  <c r="AQ59" i="2"/>
  <c r="AR59" i="2"/>
  <c r="AS59" i="2"/>
  <c r="AT59" i="2"/>
  <c r="AU59" i="2"/>
  <c r="AV59" i="2"/>
  <c r="AQ60" i="2"/>
  <c r="AR60" i="2"/>
  <c r="AS60" i="2"/>
  <c r="AT60" i="2"/>
  <c r="AU60" i="2"/>
  <c r="AV60" i="2"/>
  <c r="AQ61" i="2"/>
  <c r="AR61" i="2"/>
  <c r="AS61" i="2"/>
  <c r="AT61" i="2"/>
  <c r="AU61" i="2"/>
  <c r="AV61" i="2"/>
  <c r="AQ62" i="2"/>
  <c r="AR62" i="2"/>
  <c r="AS62" i="2"/>
  <c r="AT62" i="2"/>
  <c r="AU62" i="2"/>
  <c r="AV62" i="2"/>
  <c r="AQ63" i="2"/>
  <c r="AR63" i="2"/>
  <c r="AS63" i="2"/>
  <c r="AT63" i="2"/>
  <c r="AU63" i="2"/>
  <c r="AV63" i="2"/>
  <c r="AQ64" i="2"/>
  <c r="AR64" i="2"/>
  <c r="AS64" i="2"/>
  <c r="AT64" i="2"/>
  <c r="AU64" i="2"/>
  <c r="AV64" i="2"/>
  <c r="AQ65" i="2"/>
  <c r="AR65" i="2"/>
  <c r="AS65" i="2"/>
  <c r="AT65" i="2"/>
  <c r="AU65" i="2"/>
  <c r="AV65" i="2"/>
  <c r="AQ66" i="2"/>
  <c r="AR66" i="2"/>
  <c r="AS66" i="2"/>
  <c r="AT66" i="2"/>
  <c r="AU66" i="2"/>
  <c r="AV66" i="2"/>
  <c r="AQ67" i="2"/>
  <c r="AR67" i="2"/>
  <c r="AS67" i="2"/>
  <c r="AT67" i="2"/>
  <c r="AU67" i="2"/>
  <c r="AV67" i="2"/>
  <c r="AQ68" i="2"/>
  <c r="AR68" i="2"/>
  <c r="AS68" i="2"/>
  <c r="AT68" i="2"/>
  <c r="AU68" i="2"/>
  <c r="AV68" i="2"/>
  <c r="AQ69" i="2"/>
  <c r="AR69" i="2"/>
  <c r="AS69" i="2"/>
  <c r="AT69" i="2"/>
  <c r="AU69" i="2"/>
  <c r="AV69" i="2"/>
  <c r="AQ70" i="2"/>
  <c r="AR70" i="2"/>
  <c r="AS70" i="2"/>
  <c r="AT70" i="2"/>
  <c r="AU70" i="2"/>
  <c r="AV70" i="2"/>
  <c r="AQ71" i="2"/>
  <c r="AR71" i="2"/>
  <c r="AS71" i="2"/>
  <c r="AT71" i="2"/>
  <c r="AU71" i="2"/>
  <c r="AV71" i="2"/>
  <c r="AQ72" i="2"/>
  <c r="AR72" i="2"/>
  <c r="AS72" i="2"/>
  <c r="AT72" i="2"/>
  <c r="AU72" i="2"/>
  <c r="AV72" i="2"/>
  <c r="AQ73" i="2"/>
  <c r="AR73" i="2"/>
  <c r="AS73" i="2"/>
  <c r="AT73" i="2"/>
  <c r="AU73" i="2"/>
  <c r="AV73" i="2"/>
  <c r="AQ74" i="2"/>
  <c r="AR74" i="2"/>
  <c r="AS74" i="2"/>
  <c r="AT74" i="2"/>
  <c r="AU74" i="2"/>
  <c r="AV74" i="2"/>
  <c r="AQ75" i="2"/>
  <c r="AR75" i="2"/>
  <c r="AS75" i="2"/>
  <c r="AT75" i="2"/>
  <c r="AU75" i="2"/>
  <c r="AV75" i="2"/>
  <c r="AQ76" i="2"/>
  <c r="AR76" i="2"/>
  <c r="AS76" i="2"/>
  <c r="AT76" i="2"/>
  <c r="AU76" i="2"/>
  <c r="AV76" i="2"/>
  <c r="AQ77" i="2"/>
  <c r="AR77" i="2"/>
  <c r="AS77" i="2"/>
  <c r="AT77" i="2"/>
  <c r="AU77" i="2"/>
  <c r="AV77" i="2"/>
  <c r="AQ78" i="2"/>
  <c r="AR78" i="2"/>
  <c r="AS78" i="2"/>
  <c r="AT78" i="2"/>
  <c r="AU78" i="2"/>
  <c r="AV78" i="2"/>
  <c r="AQ79" i="2"/>
  <c r="AR79" i="2"/>
  <c r="AS79" i="2"/>
  <c r="AT79" i="2"/>
  <c r="AU79" i="2"/>
  <c r="AV79" i="2"/>
  <c r="AQ80" i="2"/>
  <c r="AR80" i="2"/>
  <c r="AS80" i="2"/>
  <c r="AT80" i="2"/>
  <c r="AU80" i="2"/>
  <c r="AV80" i="2"/>
  <c r="AQ81" i="2"/>
  <c r="AR81" i="2"/>
  <c r="AS81" i="2"/>
  <c r="AT81" i="2"/>
  <c r="AU81" i="2"/>
  <c r="AV81" i="2"/>
  <c r="AQ82" i="2"/>
  <c r="AR82" i="2"/>
  <c r="AS82" i="2"/>
  <c r="AT82" i="2"/>
  <c r="AU82" i="2"/>
  <c r="AV82" i="2"/>
  <c r="AV23" i="2"/>
  <c r="AU23" i="2"/>
  <c r="AT23" i="2"/>
  <c r="AS23" i="2"/>
  <c r="AR23" i="2"/>
  <c r="AQ23" i="2"/>
  <c r="AO23" i="2"/>
  <c r="AN23" i="2"/>
  <c r="AM23" i="2"/>
  <c r="AL23" i="2"/>
  <c r="AK23" i="2"/>
  <c r="AJ23" i="2"/>
  <c r="X22" i="2"/>
  <c r="U22" i="2"/>
  <c r="R22" i="2"/>
  <c r="O22" i="2"/>
  <c r="L22" i="2"/>
  <c r="F14" i="2"/>
  <c r="F13" i="10" s="1"/>
  <c r="D14" i="2"/>
  <c r="AT83" i="2" l="1"/>
  <c r="E75" i="2"/>
  <c r="E51" i="2"/>
  <c r="D81" i="2"/>
  <c r="E81" i="2"/>
  <c r="E69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D35" i="2"/>
  <c r="D41" i="2"/>
  <c r="D47" i="2"/>
  <c r="D53" i="2"/>
  <c r="D59" i="2"/>
  <c r="D65" i="2"/>
  <c r="D71" i="2"/>
  <c r="D77" i="2"/>
  <c r="E63" i="2"/>
  <c r="E57" i="2"/>
  <c r="E45" i="2"/>
  <c r="E39" i="2"/>
  <c r="E33" i="2"/>
  <c r="E30" i="2"/>
  <c r="E28" i="2"/>
  <c r="E26" i="2"/>
  <c r="E24" i="2"/>
  <c r="D29" i="2"/>
  <c r="D15" i="2" s="1"/>
  <c r="D24" i="2"/>
  <c r="D26" i="2"/>
  <c r="D28" i="2"/>
  <c r="D30" i="2"/>
  <c r="AR83" i="2"/>
  <c r="E27" i="2"/>
  <c r="AS83" i="2"/>
  <c r="E23" i="2"/>
  <c r="AU83" i="2"/>
  <c r="E79" i="2"/>
  <c r="E73" i="2"/>
  <c r="E67" i="2"/>
  <c r="E61" i="2"/>
  <c r="E55" i="2"/>
  <c r="E49" i="2"/>
  <c r="E43" i="2"/>
  <c r="E37" i="2"/>
  <c r="E31" i="2"/>
  <c r="E25" i="2"/>
  <c r="F13" i="2" s="1"/>
  <c r="F12" i="10" s="1"/>
  <c r="AV83" i="2"/>
  <c r="E77" i="2"/>
  <c r="E71" i="2"/>
  <c r="E65" i="2"/>
  <c r="E59" i="2"/>
  <c r="E53" i="2"/>
  <c r="E47" i="2"/>
  <c r="E41" i="2"/>
  <c r="E35" i="2"/>
  <c r="E29" i="2"/>
  <c r="F15" i="2" s="1"/>
  <c r="F14" i="10" s="1"/>
  <c r="D25" i="2"/>
  <c r="D27" i="2"/>
  <c r="D31" i="2"/>
  <c r="D33" i="2"/>
  <c r="D37" i="2"/>
  <c r="D39" i="2"/>
  <c r="D43" i="2"/>
  <c r="D45" i="2"/>
  <c r="D49" i="2"/>
  <c r="D51" i="2"/>
  <c r="D55" i="2"/>
  <c r="D57" i="2"/>
  <c r="D61" i="2"/>
  <c r="D63" i="2"/>
  <c r="D67" i="2"/>
  <c r="D69" i="2"/>
  <c r="D73" i="2"/>
  <c r="D75" i="2"/>
  <c r="D79" i="2"/>
  <c r="AN83" i="2"/>
  <c r="AO83" i="2"/>
  <c r="D23" i="2"/>
  <c r="AQ83" i="2"/>
  <c r="F11" i="2" l="1"/>
  <c r="F10" i="10" s="1"/>
  <c r="F12" i="2"/>
  <c r="F11" i="10" s="1"/>
  <c r="D13" i="2"/>
  <c r="D11" i="2"/>
  <c r="C9" i="9" s="1"/>
  <c r="D12" i="2"/>
  <c r="F27" i="6"/>
  <c r="C31" i="9"/>
  <c r="C30" i="9"/>
  <c r="C29" i="9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10" i="7"/>
  <c r="D16" i="2" l="1"/>
  <c r="E11" i="2" s="1"/>
  <c r="F10" i="4" s="1"/>
  <c r="F16" i="2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14" i="10"/>
  <c r="E13" i="10"/>
  <c r="E12" i="10"/>
  <c r="E11" i="10"/>
  <c r="E10" i="10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C28" i="9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4" i="6"/>
  <c r="F5" i="6"/>
  <c r="K83" i="2"/>
  <c r="L83" i="2"/>
  <c r="M83" i="2"/>
  <c r="R83" i="2"/>
  <c r="S83" i="2"/>
  <c r="T83" i="2"/>
  <c r="E15" i="2" l="1"/>
  <c r="E13" i="2"/>
  <c r="E12" i="2"/>
  <c r="E14" i="2"/>
  <c r="G15" i="2"/>
  <c r="G14" i="10" s="1"/>
  <c r="G11" i="2"/>
  <c r="G10" i="10" s="1"/>
  <c r="G14" i="2"/>
  <c r="G13" i="10" s="1"/>
  <c r="G13" i="2"/>
  <c r="G12" i="10" s="1"/>
  <c r="G12" i="2"/>
  <c r="G11" i="10" s="1"/>
  <c r="S10" i="10"/>
  <c r="AB21" i="10"/>
  <c r="G21" i="10" s="1"/>
  <c r="AB25" i="10"/>
  <c r="G25" i="10" s="1"/>
  <c r="AF25" i="10"/>
  <c r="K25" i="10" s="1"/>
  <c r="AJ25" i="10"/>
  <c r="O25" i="10" s="1"/>
  <c r="AC25" i="10"/>
  <c r="H25" i="10" s="1"/>
  <c r="AG25" i="10"/>
  <c r="L25" i="10" s="1"/>
  <c r="AK25" i="10"/>
  <c r="P25" i="10" s="1"/>
  <c r="AD25" i="10"/>
  <c r="I25" i="10" s="1"/>
  <c r="AH25" i="10"/>
  <c r="M25" i="10" s="1"/>
  <c r="AL25" i="10"/>
  <c r="Q25" i="10" s="1"/>
  <c r="AM25" i="10"/>
  <c r="R25" i="10" s="1"/>
  <c r="AE25" i="10"/>
  <c r="J25" i="10" s="1"/>
  <c r="AI25" i="10"/>
  <c r="N25" i="10" s="1"/>
  <c r="AB29" i="10"/>
  <c r="G29" i="10" s="1"/>
  <c r="AF29" i="10"/>
  <c r="K29" i="10" s="1"/>
  <c r="AJ29" i="10"/>
  <c r="O29" i="10" s="1"/>
  <c r="AC29" i="10"/>
  <c r="H29" i="10" s="1"/>
  <c r="AG29" i="10"/>
  <c r="L29" i="10" s="1"/>
  <c r="AK29" i="10"/>
  <c r="P29" i="10" s="1"/>
  <c r="AD29" i="10"/>
  <c r="I29" i="10" s="1"/>
  <c r="AH29" i="10"/>
  <c r="M29" i="10" s="1"/>
  <c r="AL29" i="10"/>
  <c r="Q29" i="10" s="1"/>
  <c r="AM29" i="10"/>
  <c r="R29" i="10" s="1"/>
  <c r="AE29" i="10"/>
  <c r="J29" i="10" s="1"/>
  <c r="AI29" i="10"/>
  <c r="N29" i="10" s="1"/>
  <c r="AB33" i="10"/>
  <c r="G33" i="10" s="1"/>
  <c r="AF33" i="10"/>
  <c r="K33" i="10" s="1"/>
  <c r="AJ33" i="10"/>
  <c r="O33" i="10" s="1"/>
  <c r="AC33" i="10"/>
  <c r="H33" i="10" s="1"/>
  <c r="AG33" i="10"/>
  <c r="L33" i="10" s="1"/>
  <c r="AK33" i="10"/>
  <c r="P33" i="10" s="1"/>
  <c r="AD33" i="10"/>
  <c r="I33" i="10" s="1"/>
  <c r="AH33" i="10"/>
  <c r="M33" i="10" s="1"/>
  <c r="AL33" i="10"/>
  <c r="Q33" i="10" s="1"/>
  <c r="AM33" i="10"/>
  <c r="R33" i="10" s="1"/>
  <c r="AE33" i="10"/>
  <c r="J33" i="10" s="1"/>
  <c r="AI33" i="10"/>
  <c r="N33" i="10" s="1"/>
  <c r="AB37" i="10"/>
  <c r="G37" i="10" s="1"/>
  <c r="AF37" i="10"/>
  <c r="K37" i="10" s="1"/>
  <c r="AJ37" i="10"/>
  <c r="O37" i="10" s="1"/>
  <c r="AC37" i="10"/>
  <c r="H37" i="10" s="1"/>
  <c r="AG37" i="10"/>
  <c r="L37" i="10" s="1"/>
  <c r="AK37" i="10"/>
  <c r="P37" i="10" s="1"/>
  <c r="AD37" i="10"/>
  <c r="I37" i="10" s="1"/>
  <c r="AH37" i="10"/>
  <c r="M37" i="10" s="1"/>
  <c r="AL37" i="10"/>
  <c r="Q37" i="10" s="1"/>
  <c r="AM37" i="10"/>
  <c r="R37" i="10" s="1"/>
  <c r="AE37" i="10"/>
  <c r="J37" i="10" s="1"/>
  <c r="AI37" i="10"/>
  <c r="N37" i="10" s="1"/>
  <c r="AB41" i="10"/>
  <c r="G41" i="10" s="1"/>
  <c r="AF41" i="10"/>
  <c r="K41" i="10" s="1"/>
  <c r="AJ41" i="10"/>
  <c r="O41" i="10" s="1"/>
  <c r="AC41" i="10"/>
  <c r="H41" i="10" s="1"/>
  <c r="AG41" i="10"/>
  <c r="L41" i="10" s="1"/>
  <c r="AK41" i="10"/>
  <c r="P41" i="10" s="1"/>
  <c r="AD41" i="10"/>
  <c r="I41" i="10" s="1"/>
  <c r="AH41" i="10"/>
  <c r="M41" i="10" s="1"/>
  <c r="AL41" i="10"/>
  <c r="Q41" i="10" s="1"/>
  <c r="AM41" i="10"/>
  <c r="R41" i="10" s="1"/>
  <c r="AE41" i="10"/>
  <c r="J41" i="10" s="1"/>
  <c r="AI41" i="10"/>
  <c r="N41" i="10" s="1"/>
  <c r="AB45" i="10"/>
  <c r="G45" i="10" s="1"/>
  <c r="AF45" i="10"/>
  <c r="K45" i="10" s="1"/>
  <c r="AJ45" i="10"/>
  <c r="O45" i="10" s="1"/>
  <c r="AC45" i="10"/>
  <c r="H45" i="10" s="1"/>
  <c r="AG45" i="10"/>
  <c r="L45" i="10" s="1"/>
  <c r="AK45" i="10"/>
  <c r="P45" i="10" s="1"/>
  <c r="AD45" i="10"/>
  <c r="I45" i="10" s="1"/>
  <c r="AH45" i="10"/>
  <c r="M45" i="10" s="1"/>
  <c r="AL45" i="10"/>
  <c r="Q45" i="10" s="1"/>
  <c r="AM45" i="10"/>
  <c r="R45" i="10" s="1"/>
  <c r="AE45" i="10"/>
  <c r="J45" i="10" s="1"/>
  <c r="AI45" i="10"/>
  <c r="N45" i="10" s="1"/>
  <c r="AB49" i="10"/>
  <c r="G49" i="10" s="1"/>
  <c r="AF49" i="10"/>
  <c r="K49" i="10" s="1"/>
  <c r="AJ49" i="10"/>
  <c r="O49" i="10" s="1"/>
  <c r="AC49" i="10"/>
  <c r="H49" i="10" s="1"/>
  <c r="AG49" i="10"/>
  <c r="L49" i="10" s="1"/>
  <c r="AK49" i="10"/>
  <c r="P49" i="10" s="1"/>
  <c r="AD49" i="10"/>
  <c r="I49" i="10" s="1"/>
  <c r="AH49" i="10"/>
  <c r="M49" i="10" s="1"/>
  <c r="AL49" i="10"/>
  <c r="Q49" i="10" s="1"/>
  <c r="AM49" i="10"/>
  <c r="R49" i="10" s="1"/>
  <c r="AE49" i="10"/>
  <c r="J49" i="10" s="1"/>
  <c r="AI49" i="10"/>
  <c r="N49" i="10" s="1"/>
  <c r="AE53" i="10"/>
  <c r="J53" i="10" s="1"/>
  <c r="AI53" i="10"/>
  <c r="N53" i="10" s="1"/>
  <c r="AM53" i="10"/>
  <c r="R53" i="10" s="1"/>
  <c r="AB53" i="10"/>
  <c r="G53" i="10" s="1"/>
  <c r="AF53" i="10"/>
  <c r="K53" i="10" s="1"/>
  <c r="AJ53" i="10"/>
  <c r="O53" i="10" s="1"/>
  <c r="AC53" i="10"/>
  <c r="H53" i="10" s="1"/>
  <c r="AG53" i="10"/>
  <c r="L53" i="10" s="1"/>
  <c r="AK53" i="10"/>
  <c r="P53" i="10" s="1"/>
  <c r="AD53" i="10"/>
  <c r="I53" i="10" s="1"/>
  <c r="AH53" i="10"/>
  <c r="M53" i="10" s="1"/>
  <c r="AL53" i="10"/>
  <c r="Q53" i="10" s="1"/>
  <c r="AE57" i="10"/>
  <c r="J57" i="10" s="1"/>
  <c r="AI57" i="10"/>
  <c r="N57" i="10" s="1"/>
  <c r="AM57" i="10"/>
  <c r="R57" i="10" s="1"/>
  <c r="AB57" i="10"/>
  <c r="G57" i="10" s="1"/>
  <c r="AF57" i="10"/>
  <c r="K57" i="10" s="1"/>
  <c r="AJ57" i="10"/>
  <c r="O57" i="10" s="1"/>
  <c r="AC57" i="10"/>
  <c r="H57" i="10" s="1"/>
  <c r="AG57" i="10"/>
  <c r="L57" i="10" s="1"/>
  <c r="AK57" i="10"/>
  <c r="P57" i="10" s="1"/>
  <c r="AD57" i="10"/>
  <c r="I57" i="10" s="1"/>
  <c r="AH57" i="10"/>
  <c r="M57" i="10" s="1"/>
  <c r="AL57" i="10"/>
  <c r="Q57" i="10" s="1"/>
  <c r="AE61" i="10"/>
  <c r="J61" i="10" s="1"/>
  <c r="AI61" i="10"/>
  <c r="N61" i="10" s="1"/>
  <c r="AM61" i="10"/>
  <c r="R61" i="10" s="1"/>
  <c r="AB61" i="10"/>
  <c r="G61" i="10" s="1"/>
  <c r="AF61" i="10"/>
  <c r="K61" i="10" s="1"/>
  <c r="AJ61" i="10"/>
  <c r="O61" i="10" s="1"/>
  <c r="AC61" i="10"/>
  <c r="H61" i="10" s="1"/>
  <c r="AG61" i="10"/>
  <c r="L61" i="10" s="1"/>
  <c r="AK61" i="10"/>
  <c r="P61" i="10" s="1"/>
  <c r="AD61" i="10"/>
  <c r="I61" i="10" s="1"/>
  <c r="AH61" i="10"/>
  <c r="M61" i="10" s="1"/>
  <c r="AL61" i="10"/>
  <c r="Q61" i="10" s="1"/>
  <c r="AE65" i="10"/>
  <c r="J65" i="10" s="1"/>
  <c r="AI65" i="10"/>
  <c r="N65" i="10" s="1"/>
  <c r="AM65" i="10"/>
  <c r="R65" i="10" s="1"/>
  <c r="AB65" i="10"/>
  <c r="G65" i="10" s="1"/>
  <c r="AF65" i="10"/>
  <c r="K65" i="10" s="1"/>
  <c r="AJ65" i="10"/>
  <c r="O65" i="10" s="1"/>
  <c r="AC65" i="10"/>
  <c r="H65" i="10" s="1"/>
  <c r="AG65" i="10"/>
  <c r="L65" i="10" s="1"/>
  <c r="AK65" i="10"/>
  <c r="P65" i="10" s="1"/>
  <c r="AD65" i="10"/>
  <c r="I65" i="10" s="1"/>
  <c r="AH65" i="10"/>
  <c r="M65" i="10" s="1"/>
  <c r="AL65" i="10"/>
  <c r="Q65" i="10" s="1"/>
  <c r="AE69" i="10"/>
  <c r="J69" i="10" s="1"/>
  <c r="AI69" i="10"/>
  <c r="N69" i="10" s="1"/>
  <c r="AM69" i="10"/>
  <c r="R69" i="10" s="1"/>
  <c r="AB69" i="10"/>
  <c r="G69" i="10" s="1"/>
  <c r="AF69" i="10"/>
  <c r="K69" i="10" s="1"/>
  <c r="AJ69" i="10"/>
  <c r="O69" i="10" s="1"/>
  <c r="AC69" i="10"/>
  <c r="H69" i="10" s="1"/>
  <c r="AG69" i="10"/>
  <c r="L69" i="10" s="1"/>
  <c r="AK69" i="10"/>
  <c r="P69" i="10" s="1"/>
  <c r="AD69" i="10"/>
  <c r="I69" i="10" s="1"/>
  <c r="AH69" i="10"/>
  <c r="M69" i="10" s="1"/>
  <c r="AL69" i="10"/>
  <c r="Q69" i="10" s="1"/>
  <c r="AB73" i="10"/>
  <c r="G73" i="10" s="1"/>
  <c r="AF73" i="10"/>
  <c r="K73" i="10" s="1"/>
  <c r="AJ73" i="10"/>
  <c r="O73" i="10" s="1"/>
  <c r="AC73" i="10"/>
  <c r="H73" i="10" s="1"/>
  <c r="AG73" i="10"/>
  <c r="L73" i="10" s="1"/>
  <c r="AK73" i="10"/>
  <c r="P73" i="10" s="1"/>
  <c r="AD73" i="10"/>
  <c r="I73" i="10" s="1"/>
  <c r="AH73" i="10"/>
  <c r="M73" i="10" s="1"/>
  <c r="AL73" i="10"/>
  <c r="Q73" i="10" s="1"/>
  <c r="AE73" i="10"/>
  <c r="J73" i="10" s="1"/>
  <c r="AI73" i="10"/>
  <c r="N73" i="10" s="1"/>
  <c r="AM73" i="10"/>
  <c r="R73" i="10" s="1"/>
  <c r="AB77" i="10"/>
  <c r="G77" i="10" s="1"/>
  <c r="AF77" i="10"/>
  <c r="K77" i="10" s="1"/>
  <c r="AJ77" i="10"/>
  <c r="O77" i="10" s="1"/>
  <c r="AC77" i="10"/>
  <c r="H77" i="10" s="1"/>
  <c r="AG77" i="10"/>
  <c r="L77" i="10" s="1"/>
  <c r="AK77" i="10"/>
  <c r="P77" i="10" s="1"/>
  <c r="AD77" i="10"/>
  <c r="I77" i="10" s="1"/>
  <c r="AH77" i="10"/>
  <c r="M77" i="10" s="1"/>
  <c r="AL77" i="10"/>
  <c r="Q77" i="10" s="1"/>
  <c r="AE77" i="10"/>
  <c r="J77" i="10" s="1"/>
  <c r="AI77" i="10"/>
  <c r="N77" i="10" s="1"/>
  <c r="AM77" i="10"/>
  <c r="R77" i="10" s="1"/>
  <c r="AM21" i="10"/>
  <c r="R21" i="10" s="1"/>
  <c r="AI21" i="10"/>
  <c r="N21" i="10" s="1"/>
  <c r="AE21" i="10"/>
  <c r="J21" i="10" s="1"/>
  <c r="AL21" i="10"/>
  <c r="Q21" i="10" s="1"/>
  <c r="AH21" i="10"/>
  <c r="M21" i="10" s="1"/>
  <c r="AD21" i="10"/>
  <c r="I21" i="10" s="1"/>
  <c r="AK21" i="10"/>
  <c r="P21" i="10" s="1"/>
  <c r="AG21" i="10"/>
  <c r="L21" i="10" s="1"/>
  <c r="AC21" i="10"/>
  <c r="H21" i="10" s="1"/>
  <c r="AJ21" i="10"/>
  <c r="O21" i="10" s="1"/>
  <c r="AF21" i="10"/>
  <c r="K21" i="10" s="1"/>
  <c r="AM22" i="10"/>
  <c r="R22" i="10" s="1"/>
  <c r="AI22" i="10"/>
  <c r="N22" i="10" s="1"/>
  <c r="AE22" i="10"/>
  <c r="J22" i="10" s="1"/>
  <c r="AL22" i="10"/>
  <c r="Q22" i="10" s="1"/>
  <c r="AH22" i="10"/>
  <c r="M22" i="10" s="1"/>
  <c r="AD22" i="10"/>
  <c r="I22" i="10" s="1"/>
  <c r="AK22" i="10"/>
  <c r="P22" i="10" s="1"/>
  <c r="AG22" i="10"/>
  <c r="L22" i="10" s="1"/>
  <c r="AC22" i="10"/>
  <c r="H22" i="10" s="1"/>
  <c r="AJ22" i="10"/>
  <c r="O22" i="10" s="1"/>
  <c r="AF22" i="10"/>
  <c r="K22" i="10" s="1"/>
  <c r="AB22" i="10"/>
  <c r="G22" i="10" s="1"/>
  <c r="AB26" i="10"/>
  <c r="G26" i="10" s="1"/>
  <c r="AF26" i="10"/>
  <c r="K26" i="10" s="1"/>
  <c r="AJ26" i="10"/>
  <c r="O26" i="10" s="1"/>
  <c r="AC26" i="10"/>
  <c r="H26" i="10" s="1"/>
  <c r="AG26" i="10"/>
  <c r="L26" i="10" s="1"/>
  <c r="AK26" i="10"/>
  <c r="P26" i="10" s="1"/>
  <c r="AD26" i="10"/>
  <c r="I26" i="10" s="1"/>
  <c r="AH26" i="10"/>
  <c r="M26" i="10" s="1"/>
  <c r="AL26" i="10"/>
  <c r="Q26" i="10" s="1"/>
  <c r="AE26" i="10"/>
  <c r="J26" i="10" s="1"/>
  <c r="AI26" i="10"/>
  <c r="N26" i="10" s="1"/>
  <c r="AM26" i="10"/>
  <c r="R26" i="10" s="1"/>
  <c r="AB30" i="10"/>
  <c r="G30" i="10" s="1"/>
  <c r="AF30" i="10"/>
  <c r="K30" i="10" s="1"/>
  <c r="AJ30" i="10"/>
  <c r="O30" i="10" s="1"/>
  <c r="AC30" i="10"/>
  <c r="H30" i="10" s="1"/>
  <c r="AG30" i="10"/>
  <c r="L30" i="10" s="1"/>
  <c r="AK30" i="10"/>
  <c r="P30" i="10" s="1"/>
  <c r="AD30" i="10"/>
  <c r="I30" i="10" s="1"/>
  <c r="AH30" i="10"/>
  <c r="M30" i="10" s="1"/>
  <c r="AL30" i="10"/>
  <c r="Q30" i="10" s="1"/>
  <c r="AE30" i="10"/>
  <c r="J30" i="10" s="1"/>
  <c r="AI30" i="10"/>
  <c r="N30" i="10" s="1"/>
  <c r="AM30" i="10"/>
  <c r="R30" i="10" s="1"/>
  <c r="AB34" i="10"/>
  <c r="G34" i="10" s="1"/>
  <c r="AF34" i="10"/>
  <c r="K34" i="10" s="1"/>
  <c r="AJ34" i="10"/>
  <c r="O34" i="10" s="1"/>
  <c r="AC34" i="10"/>
  <c r="H34" i="10" s="1"/>
  <c r="AG34" i="10"/>
  <c r="L34" i="10" s="1"/>
  <c r="AK34" i="10"/>
  <c r="P34" i="10" s="1"/>
  <c r="AD34" i="10"/>
  <c r="I34" i="10" s="1"/>
  <c r="AH34" i="10"/>
  <c r="M34" i="10" s="1"/>
  <c r="AL34" i="10"/>
  <c r="Q34" i="10" s="1"/>
  <c r="AE34" i="10"/>
  <c r="J34" i="10" s="1"/>
  <c r="AI34" i="10"/>
  <c r="N34" i="10" s="1"/>
  <c r="AM34" i="10"/>
  <c r="R34" i="10" s="1"/>
  <c r="AB38" i="10"/>
  <c r="G38" i="10" s="1"/>
  <c r="AF38" i="10"/>
  <c r="K38" i="10" s="1"/>
  <c r="AJ38" i="10"/>
  <c r="O38" i="10" s="1"/>
  <c r="AC38" i="10"/>
  <c r="H38" i="10" s="1"/>
  <c r="AG38" i="10"/>
  <c r="L38" i="10" s="1"/>
  <c r="AK38" i="10"/>
  <c r="P38" i="10" s="1"/>
  <c r="AD38" i="10"/>
  <c r="I38" i="10" s="1"/>
  <c r="AH38" i="10"/>
  <c r="M38" i="10" s="1"/>
  <c r="AL38" i="10"/>
  <c r="Q38" i="10" s="1"/>
  <c r="AE38" i="10"/>
  <c r="J38" i="10" s="1"/>
  <c r="AI38" i="10"/>
  <c r="N38" i="10" s="1"/>
  <c r="AM38" i="10"/>
  <c r="R38" i="10" s="1"/>
  <c r="AB42" i="10"/>
  <c r="G42" i="10" s="1"/>
  <c r="AF42" i="10"/>
  <c r="K42" i="10" s="1"/>
  <c r="AJ42" i="10"/>
  <c r="O42" i="10" s="1"/>
  <c r="AC42" i="10"/>
  <c r="H42" i="10" s="1"/>
  <c r="AG42" i="10"/>
  <c r="L42" i="10" s="1"/>
  <c r="AK42" i="10"/>
  <c r="P42" i="10" s="1"/>
  <c r="AD42" i="10"/>
  <c r="I42" i="10" s="1"/>
  <c r="AH42" i="10"/>
  <c r="M42" i="10" s="1"/>
  <c r="AL42" i="10"/>
  <c r="Q42" i="10" s="1"/>
  <c r="AE42" i="10"/>
  <c r="J42" i="10" s="1"/>
  <c r="AI42" i="10"/>
  <c r="N42" i="10" s="1"/>
  <c r="AM42" i="10"/>
  <c r="R42" i="10" s="1"/>
  <c r="AB46" i="10"/>
  <c r="G46" i="10" s="1"/>
  <c r="AF46" i="10"/>
  <c r="K46" i="10" s="1"/>
  <c r="AJ46" i="10"/>
  <c r="O46" i="10" s="1"/>
  <c r="AC46" i="10"/>
  <c r="H46" i="10" s="1"/>
  <c r="AG46" i="10"/>
  <c r="L46" i="10" s="1"/>
  <c r="AK46" i="10"/>
  <c r="P46" i="10" s="1"/>
  <c r="AD46" i="10"/>
  <c r="I46" i="10" s="1"/>
  <c r="AH46" i="10"/>
  <c r="M46" i="10" s="1"/>
  <c r="AL46" i="10"/>
  <c r="Q46" i="10" s="1"/>
  <c r="AE46" i="10"/>
  <c r="J46" i="10" s="1"/>
  <c r="AI46" i="10"/>
  <c r="N46" i="10" s="1"/>
  <c r="AM46" i="10"/>
  <c r="R46" i="10" s="1"/>
  <c r="AB50" i="10"/>
  <c r="G50" i="10" s="1"/>
  <c r="AF50" i="10"/>
  <c r="K50" i="10" s="1"/>
  <c r="AJ50" i="10"/>
  <c r="O50" i="10" s="1"/>
  <c r="AC50" i="10"/>
  <c r="H50" i="10" s="1"/>
  <c r="AG50" i="10"/>
  <c r="L50" i="10" s="1"/>
  <c r="AK50" i="10"/>
  <c r="P50" i="10" s="1"/>
  <c r="AD50" i="10"/>
  <c r="I50" i="10" s="1"/>
  <c r="AH50" i="10"/>
  <c r="M50" i="10" s="1"/>
  <c r="AL50" i="10"/>
  <c r="Q50" i="10" s="1"/>
  <c r="AE50" i="10"/>
  <c r="J50" i="10" s="1"/>
  <c r="AI50" i="10"/>
  <c r="N50" i="10" s="1"/>
  <c r="AM50" i="10"/>
  <c r="R50" i="10" s="1"/>
  <c r="AE54" i="10"/>
  <c r="J54" i="10" s="1"/>
  <c r="AI54" i="10"/>
  <c r="N54" i="10" s="1"/>
  <c r="AM54" i="10"/>
  <c r="R54" i="10" s="1"/>
  <c r="AB54" i="10"/>
  <c r="G54" i="10" s="1"/>
  <c r="AF54" i="10"/>
  <c r="K54" i="10" s="1"/>
  <c r="AJ54" i="10"/>
  <c r="O54" i="10" s="1"/>
  <c r="AC54" i="10"/>
  <c r="H54" i="10" s="1"/>
  <c r="AG54" i="10"/>
  <c r="L54" i="10" s="1"/>
  <c r="AK54" i="10"/>
  <c r="P54" i="10" s="1"/>
  <c r="AD54" i="10"/>
  <c r="I54" i="10" s="1"/>
  <c r="AH54" i="10"/>
  <c r="M54" i="10" s="1"/>
  <c r="AL54" i="10"/>
  <c r="Q54" i="10" s="1"/>
  <c r="AE58" i="10"/>
  <c r="J58" i="10" s="1"/>
  <c r="AI58" i="10"/>
  <c r="N58" i="10" s="1"/>
  <c r="AM58" i="10"/>
  <c r="R58" i="10" s="1"/>
  <c r="AB58" i="10"/>
  <c r="G58" i="10" s="1"/>
  <c r="AF58" i="10"/>
  <c r="K58" i="10" s="1"/>
  <c r="AJ58" i="10"/>
  <c r="O58" i="10" s="1"/>
  <c r="AC58" i="10"/>
  <c r="H58" i="10" s="1"/>
  <c r="AG58" i="10"/>
  <c r="L58" i="10" s="1"/>
  <c r="AK58" i="10"/>
  <c r="P58" i="10" s="1"/>
  <c r="AD58" i="10"/>
  <c r="I58" i="10" s="1"/>
  <c r="AH58" i="10"/>
  <c r="M58" i="10" s="1"/>
  <c r="AL58" i="10"/>
  <c r="Q58" i="10" s="1"/>
  <c r="AE62" i="10"/>
  <c r="J62" i="10" s="1"/>
  <c r="AI62" i="10"/>
  <c r="N62" i="10" s="1"/>
  <c r="AM62" i="10"/>
  <c r="R62" i="10" s="1"/>
  <c r="AB62" i="10"/>
  <c r="G62" i="10" s="1"/>
  <c r="AF62" i="10"/>
  <c r="K62" i="10" s="1"/>
  <c r="AJ62" i="10"/>
  <c r="O62" i="10" s="1"/>
  <c r="AC62" i="10"/>
  <c r="H62" i="10" s="1"/>
  <c r="AG62" i="10"/>
  <c r="L62" i="10" s="1"/>
  <c r="AK62" i="10"/>
  <c r="P62" i="10" s="1"/>
  <c r="AD62" i="10"/>
  <c r="I62" i="10" s="1"/>
  <c r="AH62" i="10"/>
  <c r="M62" i="10" s="1"/>
  <c r="AL62" i="10"/>
  <c r="Q62" i="10" s="1"/>
  <c r="AE66" i="10"/>
  <c r="J66" i="10" s="1"/>
  <c r="AI66" i="10"/>
  <c r="N66" i="10" s="1"/>
  <c r="AM66" i="10"/>
  <c r="R66" i="10" s="1"/>
  <c r="AB66" i="10"/>
  <c r="G66" i="10" s="1"/>
  <c r="AF66" i="10"/>
  <c r="K66" i="10" s="1"/>
  <c r="AJ66" i="10"/>
  <c r="O66" i="10" s="1"/>
  <c r="AC66" i="10"/>
  <c r="H66" i="10" s="1"/>
  <c r="AG66" i="10"/>
  <c r="L66" i="10" s="1"/>
  <c r="AK66" i="10"/>
  <c r="P66" i="10" s="1"/>
  <c r="AD66" i="10"/>
  <c r="I66" i="10" s="1"/>
  <c r="AH66" i="10"/>
  <c r="M66" i="10" s="1"/>
  <c r="AL66" i="10"/>
  <c r="Q66" i="10" s="1"/>
  <c r="AE70" i="10"/>
  <c r="J70" i="10" s="1"/>
  <c r="AI70" i="10"/>
  <c r="N70" i="10" s="1"/>
  <c r="AM70" i="10"/>
  <c r="R70" i="10" s="1"/>
  <c r="AB70" i="10"/>
  <c r="G70" i="10" s="1"/>
  <c r="AF70" i="10"/>
  <c r="K70" i="10" s="1"/>
  <c r="AJ70" i="10"/>
  <c r="O70" i="10" s="1"/>
  <c r="AC70" i="10"/>
  <c r="H70" i="10" s="1"/>
  <c r="AG70" i="10"/>
  <c r="L70" i="10" s="1"/>
  <c r="AK70" i="10"/>
  <c r="P70" i="10" s="1"/>
  <c r="AD70" i="10"/>
  <c r="I70" i="10" s="1"/>
  <c r="AH70" i="10"/>
  <c r="M70" i="10" s="1"/>
  <c r="AL70" i="10"/>
  <c r="Q70" i="10" s="1"/>
  <c r="AB74" i="10"/>
  <c r="G74" i="10" s="1"/>
  <c r="AF74" i="10"/>
  <c r="K74" i="10" s="1"/>
  <c r="AJ74" i="10"/>
  <c r="O74" i="10" s="1"/>
  <c r="AC74" i="10"/>
  <c r="H74" i="10" s="1"/>
  <c r="AG74" i="10"/>
  <c r="L74" i="10" s="1"/>
  <c r="AK74" i="10"/>
  <c r="P74" i="10" s="1"/>
  <c r="AD74" i="10"/>
  <c r="I74" i="10" s="1"/>
  <c r="AH74" i="10"/>
  <c r="M74" i="10" s="1"/>
  <c r="AL74" i="10"/>
  <c r="Q74" i="10" s="1"/>
  <c r="AE74" i="10"/>
  <c r="J74" i="10" s="1"/>
  <c r="AI74" i="10"/>
  <c r="N74" i="10" s="1"/>
  <c r="AM74" i="10"/>
  <c r="R74" i="10" s="1"/>
  <c r="AB78" i="10"/>
  <c r="G78" i="10" s="1"/>
  <c r="AF78" i="10"/>
  <c r="K78" i="10" s="1"/>
  <c r="AJ78" i="10"/>
  <c r="O78" i="10" s="1"/>
  <c r="AC78" i="10"/>
  <c r="H78" i="10" s="1"/>
  <c r="AG78" i="10"/>
  <c r="L78" i="10" s="1"/>
  <c r="AK78" i="10"/>
  <c r="P78" i="10" s="1"/>
  <c r="AD78" i="10"/>
  <c r="I78" i="10" s="1"/>
  <c r="AH78" i="10"/>
  <c r="M78" i="10" s="1"/>
  <c r="AL78" i="10"/>
  <c r="Q78" i="10" s="1"/>
  <c r="AE78" i="10"/>
  <c r="J78" i="10" s="1"/>
  <c r="AI78" i="10"/>
  <c r="N78" i="10" s="1"/>
  <c r="AM78" i="10"/>
  <c r="R78" i="10" s="1"/>
  <c r="AB23" i="10"/>
  <c r="G23" i="10" s="1"/>
  <c r="AF23" i="10"/>
  <c r="K23" i="10" s="1"/>
  <c r="AJ23" i="10"/>
  <c r="O23" i="10" s="1"/>
  <c r="AC23" i="10"/>
  <c r="H23" i="10" s="1"/>
  <c r="AG23" i="10"/>
  <c r="L23" i="10" s="1"/>
  <c r="AK23" i="10"/>
  <c r="P23" i="10" s="1"/>
  <c r="AD23" i="10"/>
  <c r="I23" i="10" s="1"/>
  <c r="AH23" i="10"/>
  <c r="M23" i="10" s="1"/>
  <c r="AL23" i="10"/>
  <c r="Q23" i="10" s="1"/>
  <c r="AE23" i="10"/>
  <c r="J23" i="10" s="1"/>
  <c r="AI23" i="10"/>
  <c r="N23" i="10" s="1"/>
  <c r="AM23" i="10"/>
  <c r="R23" i="10" s="1"/>
  <c r="AB27" i="10"/>
  <c r="G27" i="10" s="1"/>
  <c r="I14" i="10" s="1"/>
  <c r="AF27" i="10"/>
  <c r="K27" i="10" s="1"/>
  <c r="M14" i="10" s="1"/>
  <c r="AJ27" i="10"/>
  <c r="O27" i="10" s="1"/>
  <c r="Q14" i="10" s="1"/>
  <c r="AC27" i="10"/>
  <c r="H27" i="10" s="1"/>
  <c r="AG27" i="10"/>
  <c r="L27" i="10" s="1"/>
  <c r="AK27" i="10"/>
  <c r="P27" i="10" s="1"/>
  <c r="AD27" i="10"/>
  <c r="I27" i="10" s="1"/>
  <c r="K14" i="10" s="1"/>
  <c r="AH27" i="10"/>
  <c r="M27" i="10" s="1"/>
  <c r="O14" i="10" s="1"/>
  <c r="AL27" i="10"/>
  <c r="Q27" i="10" s="1"/>
  <c r="S14" i="10" s="1"/>
  <c r="AE27" i="10"/>
  <c r="J27" i="10" s="1"/>
  <c r="AI27" i="10"/>
  <c r="N27" i="10" s="1"/>
  <c r="AM27" i="10"/>
  <c r="R27" i="10" s="1"/>
  <c r="AB31" i="10"/>
  <c r="G31" i="10" s="1"/>
  <c r="AF31" i="10"/>
  <c r="K31" i="10" s="1"/>
  <c r="AJ31" i="10"/>
  <c r="O31" i="10" s="1"/>
  <c r="AC31" i="10"/>
  <c r="H31" i="10" s="1"/>
  <c r="AG31" i="10"/>
  <c r="L31" i="10" s="1"/>
  <c r="AK31" i="10"/>
  <c r="P31" i="10" s="1"/>
  <c r="AD31" i="10"/>
  <c r="I31" i="10" s="1"/>
  <c r="AH31" i="10"/>
  <c r="M31" i="10" s="1"/>
  <c r="AL31" i="10"/>
  <c r="Q31" i="10" s="1"/>
  <c r="AE31" i="10"/>
  <c r="J31" i="10" s="1"/>
  <c r="AI31" i="10"/>
  <c r="N31" i="10" s="1"/>
  <c r="AM31" i="10"/>
  <c r="R31" i="10" s="1"/>
  <c r="AB35" i="10"/>
  <c r="G35" i="10" s="1"/>
  <c r="AF35" i="10"/>
  <c r="K35" i="10" s="1"/>
  <c r="AJ35" i="10"/>
  <c r="O35" i="10" s="1"/>
  <c r="AC35" i="10"/>
  <c r="H35" i="10" s="1"/>
  <c r="AG35" i="10"/>
  <c r="L35" i="10" s="1"/>
  <c r="AK35" i="10"/>
  <c r="P35" i="10" s="1"/>
  <c r="AD35" i="10"/>
  <c r="I35" i="10" s="1"/>
  <c r="AH35" i="10"/>
  <c r="M35" i="10" s="1"/>
  <c r="AL35" i="10"/>
  <c r="Q35" i="10" s="1"/>
  <c r="AE35" i="10"/>
  <c r="J35" i="10" s="1"/>
  <c r="AI35" i="10"/>
  <c r="N35" i="10" s="1"/>
  <c r="AM35" i="10"/>
  <c r="R35" i="10" s="1"/>
  <c r="AB39" i="10"/>
  <c r="G39" i="10" s="1"/>
  <c r="AF39" i="10"/>
  <c r="K39" i="10" s="1"/>
  <c r="AJ39" i="10"/>
  <c r="O39" i="10" s="1"/>
  <c r="AC39" i="10"/>
  <c r="H39" i="10" s="1"/>
  <c r="AG39" i="10"/>
  <c r="L39" i="10" s="1"/>
  <c r="AK39" i="10"/>
  <c r="P39" i="10" s="1"/>
  <c r="AD39" i="10"/>
  <c r="I39" i="10" s="1"/>
  <c r="AH39" i="10"/>
  <c r="M39" i="10" s="1"/>
  <c r="AL39" i="10"/>
  <c r="Q39" i="10" s="1"/>
  <c r="AE39" i="10"/>
  <c r="J39" i="10" s="1"/>
  <c r="AI39" i="10"/>
  <c r="N39" i="10" s="1"/>
  <c r="AM39" i="10"/>
  <c r="R39" i="10" s="1"/>
  <c r="AB43" i="10"/>
  <c r="G43" i="10" s="1"/>
  <c r="AF43" i="10"/>
  <c r="K43" i="10" s="1"/>
  <c r="AJ43" i="10"/>
  <c r="O43" i="10" s="1"/>
  <c r="AC43" i="10"/>
  <c r="H43" i="10" s="1"/>
  <c r="AG43" i="10"/>
  <c r="L43" i="10" s="1"/>
  <c r="AK43" i="10"/>
  <c r="P43" i="10" s="1"/>
  <c r="AD43" i="10"/>
  <c r="I43" i="10" s="1"/>
  <c r="AH43" i="10"/>
  <c r="M43" i="10" s="1"/>
  <c r="AL43" i="10"/>
  <c r="Q43" i="10" s="1"/>
  <c r="AE43" i="10"/>
  <c r="J43" i="10" s="1"/>
  <c r="AI43" i="10"/>
  <c r="N43" i="10" s="1"/>
  <c r="AM43" i="10"/>
  <c r="R43" i="10" s="1"/>
  <c r="AB47" i="10"/>
  <c r="G47" i="10" s="1"/>
  <c r="AF47" i="10"/>
  <c r="K47" i="10" s="1"/>
  <c r="AJ47" i="10"/>
  <c r="O47" i="10" s="1"/>
  <c r="AC47" i="10"/>
  <c r="H47" i="10" s="1"/>
  <c r="AG47" i="10"/>
  <c r="L47" i="10" s="1"/>
  <c r="AK47" i="10"/>
  <c r="P47" i="10" s="1"/>
  <c r="AD47" i="10"/>
  <c r="I47" i="10" s="1"/>
  <c r="AH47" i="10"/>
  <c r="M47" i="10" s="1"/>
  <c r="AL47" i="10"/>
  <c r="Q47" i="10" s="1"/>
  <c r="AE47" i="10"/>
  <c r="J47" i="10" s="1"/>
  <c r="AI47" i="10"/>
  <c r="N47" i="10" s="1"/>
  <c r="AM47" i="10"/>
  <c r="R47" i="10" s="1"/>
  <c r="AB51" i="10"/>
  <c r="G51" i="10" s="1"/>
  <c r="AC51" i="10"/>
  <c r="H51" i="10" s="1"/>
  <c r="AD51" i="10"/>
  <c r="I51" i="10" s="1"/>
  <c r="AE51" i="10"/>
  <c r="J51" i="10" s="1"/>
  <c r="AI51" i="10"/>
  <c r="N51" i="10" s="1"/>
  <c r="AM51" i="10"/>
  <c r="R51" i="10" s="1"/>
  <c r="AF51" i="10"/>
  <c r="K51" i="10" s="1"/>
  <c r="AJ51" i="10"/>
  <c r="O51" i="10" s="1"/>
  <c r="AG51" i="10"/>
  <c r="L51" i="10" s="1"/>
  <c r="AK51" i="10"/>
  <c r="P51" i="10" s="1"/>
  <c r="AH51" i="10"/>
  <c r="M51" i="10" s="1"/>
  <c r="AL51" i="10"/>
  <c r="Q51" i="10" s="1"/>
  <c r="AE55" i="10"/>
  <c r="J55" i="10" s="1"/>
  <c r="AI55" i="10"/>
  <c r="N55" i="10" s="1"/>
  <c r="AM55" i="10"/>
  <c r="R55" i="10" s="1"/>
  <c r="AB55" i="10"/>
  <c r="G55" i="10" s="1"/>
  <c r="AF55" i="10"/>
  <c r="K55" i="10" s="1"/>
  <c r="AJ55" i="10"/>
  <c r="O55" i="10" s="1"/>
  <c r="AC55" i="10"/>
  <c r="H55" i="10" s="1"/>
  <c r="AG55" i="10"/>
  <c r="L55" i="10" s="1"/>
  <c r="AK55" i="10"/>
  <c r="P55" i="10" s="1"/>
  <c r="AD55" i="10"/>
  <c r="I55" i="10" s="1"/>
  <c r="AH55" i="10"/>
  <c r="M55" i="10" s="1"/>
  <c r="AL55" i="10"/>
  <c r="Q55" i="10" s="1"/>
  <c r="AE59" i="10"/>
  <c r="J59" i="10" s="1"/>
  <c r="AI59" i="10"/>
  <c r="N59" i="10" s="1"/>
  <c r="AM59" i="10"/>
  <c r="R59" i="10" s="1"/>
  <c r="AB59" i="10"/>
  <c r="G59" i="10" s="1"/>
  <c r="AF59" i="10"/>
  <c r="K59" i="10" s="1"/>
  <c r="AJ59" i="10"/>
  <c r="O59" i="10" s="1"/>
  <c r="AC59" i="10"/>
  <c r="H59" i="10" s="1"/>
  <c r="AG59" i="10"/>
  <c r="L59" i="10" s="1"/>
  <c r="AK59" i="10"/>
  <c r="P59" i="10" s="1"/>
  <c r="AD59" i="10"/>
  <c r="I59" i="10" s="1"/>
  <c r="AH59" i="10"/>
  <c r="M59" i="10" s="1"/>
  <c r="AL59" i="10"/>
  <c r="Q59" i="10" s="1"/>
  <c r="AE63" i="10"/>
  <c r="J63" i="10" s="1"/>
  <c r="AI63" i="10"/>
  <c r="N63" i="10" s="1"/>
  <c r="AM63" i="10"/>
  <c r="R63" i="10" s="1"/>
  <c r="AB63" i="10"/>
  <c r="G63" i="10" s="1"/>
  <c r="AF63" i="10"/>
  <c r="K63" i="10" s="1"/>
  <c r="AJ63" i="10"/>
  <c r="O63" i="10" s="1"/>
  <c r="AC63" i="10"/>
  <c r="H63" i="10" s="1"/>
  <c r="AG63" i="10"/>
  <c r="L63" i="10" s="1"/>
  <c r="AK63" i="10"/>
  <c r="P63" i="10" s="1"/>
  <c r="AD63" i="10"/>
  <c r="I63" i="10" s="1"/>
  <c r="AH63" i="10"/>
  <c r="M63" i="10" s="1"/>
  <c r="AL63" i="10"/>
  <c r="Q63" i="10" s="1"/>
  <c r="AE67" i="10"/>
  <c r="J67" i="10" s="1"/>
  <c r="AI67" i="10"/>
  <c r="N67" i="10" s="1"/>
  <c r="AM67" i="10"/>
  <c r="R67" i="10" s="1"/>
  <c r="AB67" i="10"/>
  <c r="G67" i="10" s="1"/>
  <c r="AF67" i="10"/>
  <c r="K67" i="10" s="1"/>
  <c r="AJ67" i="10"/>
  <c r="O67" i="10" s="1"/>
  <c r="AC67" i="10"/>
  <c r="H67" i="10" s="1"/>
  <c r="AG67" i="10"/>
  <c r="L67" i="10" s="1"/>
  <c r="AK67" i="10"/>
  <c r="P67" i="10" s="1"/>
  <c r="AD67" i="10"/>
  <c r="I67" i="10" s="1"/>
  <c r="AH67" i="10"/>
  <c r="M67" i="10" s="1"/>
  <c r="AL67" i="10"/>
  <c r="Q67" i="10" s="1"/>
  <c r="AE71" i="10"/>
  <c r="J71" i="10" s="1"/>
  <c r="AI71" i="10"/>
  <c r="N71" i="10" s="1"/>
  <c r="AM71" i="10"/>
  <c r="R71" i="10" s="1"/>
  <c r="AB71" i="10"/>
  <c r="G71" i="10" s="1"/>
  <c r="AF71" i="10"/>
  <c r="K71" i="10" s="1"/>
  <c r="AJ71" i="10"/>
  <c r="O71" i="10" s="1"/>
  <c r="AC71" i="10"/>
  <c r="H71" i="10" s="1"/>
  <c r="AG71" i="10"/>
  <c r="L71" i="10" s="1"/>
  <c r="AK71" i="10"/>
  <c r="P71" i="10" s="1"/>
  <c r="AD71" i="10"/>
  <c r="I71" i="10" s="1"/>
  <c r="AH71" i="10"/>
  <c r="M71" i="10" s="1"/>
  <c r="AL71" i="10"/>
  <c r="Q71" i="10" s="1"/>
  <c r="AB75" i="10"/>
  <c r="G75" i="10" s="1"/>
  <c r="AF75" i="10"/>
  <c r="K75" i="10" s="1"/>
  <c r="AJ75" i="10"/>
  <c r="O75" i="10" s="1"/>
  <c r="AC75" i="10"/>
  <c r="H75" i="10" s="1"/>
  <c r="AG75" i="10"/>
  <c r="L75" i="10" s="1"/>
  <c r="AK75" i="10"/>
  <c r="P75" i="10" s="1"/>
  <c r="AD75" i="10"/>
  <c r="I75" i="10" s="1"/>
  <c r="AH75" i="10"/>
  <c r="M75" i="10" s="1"/>
  <c r="AL75" i="10"/>
  <c r="Q75" i="10" s="1"/>
  <c r="AE75" i="10"/>
  <c r="J75" i="10" s="1"/>
  <c r="AI75" i="10"/>
  <c r="N75" i="10" s="1"/>
  <c r="AM75" i="10"/>
  <c r="R75" i="10" s="1"/>
  <c r="AB79" i="10"/>
  <c r="G79" i="10" s="1"/>
  <c r="AF79" i="10"/>
  <c r="K79" i="10" s="1"/>
  <c r="AJ79" i="10"/>
  <c r="O79" i="10" s="1"/>
  <c r="AC79" i="10"/>
  <c r="H79" i="10" s="1"/>
  <c r="AG79" i="10"/>
  <c r="L79" i="10" s="1"/>
  <c r="AK79" i="10"/>
  <c r="P79" i="10" s="1"/>
  <c r="AD79" i="10"/>
  <c r="I79" i="10" s="1"/>
  <c r="AH79" i="10"/>
  <c r="M79" i="10" s="1"/>
  <c r="AL79" i="10"/>
  <c r="Q79" i="10" s="1"/>
  <c r="AE79" i="10"/>
  <c r="J79" i="10" s="1"/>
  <c r="AI79" i="10"/>
  <c r="N79" i="10" s="1"/>
  <c r="AM79" i="10"/>
  <c r="R79" i="10" s="1"/>
  <c r="AB24" i="10"/>
  <c r="G24" i="10" s="1"/>
  <c r="I13" i="10" s="1"/>
  <c r="AF24" i="10"/>
  <c r="K24" i="10" s="1"/>
  <c r="M13" i="10" s="1"/>
  <c r="AJ24" i="10"/>
  <c r="O24" i="10" s="1"/>
  <c r="Q13" i="10" s="1"/>
  <c r="AC24" i="10"/>
  <c r="H24" i="10" s="1"/>
  <c r="AG24" i="10"/>
  <c r="L24" i="10" s="1"/>
  <c r="AK24" i="10"/>
  <c r="P24" i="10" s="1"/>
  <c r="AD24" i="10"/>
  <c r="I24" i="10" s="1"/>
  <c r="K13" i="10" s="1"/>
  <c r="AH24" i="10"/>
  <c r="M24" i="10" s="1"/>
  <c r="O13" i="10" s="1"/>
  <c r="AL24" i="10"/>
  <c r="Q24" i="10" s="1"/>
  <c r="S13" i="10" s="1"/>
  <c r="AI24" i="10"/>
  <c r="N24" i="10" s="1"/>
  <c r="AM24" i="10"/>
  <c r="R24" i="10" s="1"/>
  <c r="AE24" i="10"/>
  <c r="J24" i="10" s="1"/>
  <c r="AB28" i="10"/>
  <c r="G28" i="10" s="1"/>
  <c r="I10" i="10" s="1"/>
  <c r="AF28" i="10"/>
  <c r="K28" i="10" s="1"/>
  <c r="M10" i="10" s="1"/>
  <c r="AJ28" i="10"/>
  <c r="O28" i="10" s="1"/>
  <c r="Q10" i="10" s="1"/>
  <c r="AC28" i="10"/>
  <c r="H28" i="10" s="1"/>
  <c r="AG28" i="10"/>
  <c r="L28" i="10" s="1"/>
  <c r="AK28" i="10"/>
  <c r="P28" i="10" s="1"/>
  <c r="AD28" i="10"/>
  <c r="I28" i="10" s="1"/>
  <c r="K10" i="10" s="1"/>
  <c r="AH28" i="10"/>
  <c r="M28" i="10" s="1"/>
  <c r="O10" i="10" s="1"/>
  <c r="AL28" i="10"/>
  <c r="Q28" i="10" s="1"/>
  <c r="AI28" i="10"/>
  <c r="N28" i="10" s="1"/>
  <c r="AM28" i="10"/>
  <c r="R28" i="10" s="1"/>
  <c r="AE28" i="10"/>
  <c r="J28" i="10" s="1"/>
  <c r="AB32" i="10"/>
  <c r="G32" i="10" s="1"/>
  <c r="AF32" i="10"/>
  <c r="K32" i="10" s="1"/>
  <c r="AJ32" i="10"/>
  <c r="O32" i="10" s="1"/>
  <c r="AC32" i="10"/>
  <c r="H32" i="10" s="1"/>
  <c r="AG32" i="10"/>
  <c r="L32" i="10" s="1"/>
  <c r="AK32" i="10"/>
  <c r="P32" i="10" s="1"/>
  <c r="AD32" i="10"/>
  <c r="I32" i="10" s="1"/>
  <c r="AH32" i="10"/>
  <c r="M32" i="10" s="1"/>
  <c r="AL32" i="10"/>
  <c r="Q32" i="10" s="1"/>
  <c r="AI32" i="10"/>
  <c r="N32" i="10" s="1"/>
  <c r="AM32" i="10"/>
  <c r="R32" i="10" s="1"/>
  <c r="AE32" i="10"/>
  <c r="J32" i="10" s="1"/>
  <c r="AB36" i="10"/>
  <c r="G36" i="10" s="1"/>
  <c r="AF36" i="10"/>
  <c r="K36" i="10" s="1"/>
  <c r="AJ36" i="10"/>
  <c r="O36" i="10" s="1"/>
  <c r="AC36" i="10"/>
  <c r="H36" i="10" s="1"/>
  <c r="AG36" i="10"/>
  <c r="L36" i="10" s="1"/>
  <c r="AK36" i="10"/>
  <c r="P36" i="10" s="1"/>
  <c r="AD36" i="10"/>
  <c r="I36" i="10" s="1"/>
  <c r="AH36" i="10"/>
  <c r="M36" i="10" s="1"/>
  <c r="AL36" i="10"/>
  <c r="Q36" i="10" s="1"/>
  <c r="AI36" i="10"/>
  <c r="N36" i="10" s="1"/>
  <c r="AM36" i="10"/>
  <c r="R36" i="10" s="1"/>
  <c r="AE36" i="10"/>
  <c r="J36" i="10" s="1"/>
  <c r="AB40" i="10"/>
  <c r="G40" i="10" s="1"/>
  <c r="AF40" i="10"/>
  <c r="K40" i="10" s="1"/>
  <c r="AJ40" i="10"/>
  <c r="O40" i="10" s="1"/>
  <c r="AC40" i="10"/>
  <c r="H40" i="10" s="1"/>
  <c r="AG40" i="10"/>
  <c r="L40" i="10" s="1"/>
  <c r="AK40" i="10"/>
  <c r="P40" i="10" s="1"/>
  <c r="AD40" i="10"/>
  <c r="I40" i="10" s="1"/>
  <c r="AH40" i="10"/>
  <c r="M40" i="10" s="1"/>
  <c r="AL40" i="10"/>
  <c r="Q40" i="10" s="1"/>
  <c r="AI40" i="10"/>
  <c r="N40" i="10" s="1"/>
  <c r="AM40" i="10"/>
  <c r="R40" i="10" s="1"/>
  <c r="AE40" i="10"/>
  <c r="J40" i="10" s="1"/>
  <c r="AB44" i="10"/>
  <c r="G44" i="10" s="1"/>
  <c r="AF44" i="10"/>
  <c r="K44" i="10" s="1"/>
  <c r="AJ44" i="10"/>
  <c r="O44" i="10" s="1"/>
  <c r="AC44" i="10"/>
  <c r="H44" i="10" s="1"/>
  <c r="AG44" i="10"/>
  <c r="L44" i="10" s="1"/>
  <c r="AK44" i="10"/>
  <c r="P44" i="10" s="1"/>
  <c r="AD44" i="10"/>
  <c r="I44" i="10" s="1"/>
  <c r="AH44" i="10"/>
  <c r="M44" i="10" s="1"/>
  <c r="AL44" i="10"/>
  <c r="Q44" i="10" s="1"/>
  <c r="AI44" i="10"/>
  <c r="N44" i="10" s="1"/>
  <c r="AM44" i="10"/>
  <c r="R44" i="10" s="1"/>
  <c r="AE44" i="10"/>
  <c r="J44" i="10" s="1"/>
  <c r="AB48" i="10"/>
  <c r="G48" i="10" s="1"/>
  <c r="AF48" i="10"/>
  <c r="K48" i="10" s="1"/>
  <c r="AJ48" i="10"/>
  <c r="O48" i="10" s="1"/>
  <c r="AC48" i="10"/>
  <c r="H48" i="10" s="1"/>
  <c r="AG48" i="10"/>
  <c r="L48" i="10" s="1"/>
  <c r="AK48" i="10"/>
  <c r="P48" i="10" s="1"/>
  <c r="AD48" i="10"/>
  <c r="I48" i="10" s="1"/>
  <c r="AH48" i="10"/>
  <c r="M48" i="10" s="1"/>
  <c r="AL48" i="10"/>
  <c r="Q48" i="10" s="1"/>
  <c r="AI48" i="10"/>
  <c r="N48" i="10" s="1"/>
  <c r="AM48" i="10"/>
  <c r="R48" i="10" s="1"/>
  <c r="AE48" i="10"/>
  <c r="J48" i="10" s="1"/>
  <c r="AE52" i="10"/>
  <c r="J52" i="10" s="1"/>
  <c r="AI52" i="10"/>
  <c r="N52" i="10" s="1"/>
  <c r="AM52" i="10"/>
  <c r="R52" i="10" s="1"/>
  <c r="AB52" i="10"/>
  <c r="G52" i="10" s="1"/>
  <c r="AF52" i="10"/>
  <c r="K52" i="10" s="1"/>
  <c r="AJ52" i="10"/>
  <c r="O52" i="10" s="1"/>
  <c r="AC52" i="10"/>
  <c r="H52" i="10" s="1"/>
  <c r="AG52" i="10"/>
  <c r="L52" i="10" s="1"/>
  <c r="AK52" i="10"/>
  <c r="P52" i="10" s="1"/>
  <c r="AD52" i="10"/>
  <c r="I52" i="10" s="1"/>
  <c r="AH52" i="10"/>
  <c r="M52" i="10" s="1"/>
  <c r="AL52" i="10"/>
  <c r="Q52" i="10" s="1"/>
  <c r="AE56" i="10"/>
  <c r="J56" i="10" s="1"/>
  <c r="AI56" i="10"/>
  <c r="N56" i="10" s="1"/>
  <c r="AM56" i="10"/>
  <c r="R56" i="10" s="1"/>
  <c r="AB56" i="10"/>
  <c r="G56" i="10" s="1"/>
  <c r="AF56" i="10"/>
  <c r="K56" i="10" s="1"/>
  <c r="AJ56" i="10"/>
  <c r="O56" i="10" s="1"/>
  <c r="AC56" i="10"/>
  <c r="H56" i="10" s="1"/>
  <c r="AG56" i="10"/>
  <c r="L56" i="10" s="1"/>
  <c r="AK56" i="10"/>
  <c r="P56" i="10" s="1"/>
  <c r="AD56" i="10"/>
  <c r="I56" i="10" s="1"/>
  <c r="AH56" i="10"/>
  <c r="M56" i="10" s="1"/>
  <c r="AL56" i="10"/>
  <c r="Q56" i="10" s="1"/>
  <c r="AE60" i="10"/>
  <c r="J60" i="10" s="1"/>
  <c r="AI60" i="10"/>
  <c r="N60" i="10" s="1"/>
  <c r="AM60" i="10"/>
  <c r="R60" i="10" s="1"/>
  <c r="AB60" i="10"/>
  <c r="G60" i="10" s="1"/>
  <c r="AF60" i="10"/>
  <c r="K60" i="10" s="1"/>
  <c r="AJ60" i="10"/>
  <c r="O60" i="10" s="1"/>
  <c r="AC60" i="10"/>
  <c r="H60" i="10" s="1"/>
  <c r="AG60" i="10"/>
  <c r="L60" i="10" s="1"/>
  <c r="AK60" i="10"/>
  <c r="P60" i="10" s="1"/>
  <c r="AD60" i="10"/>
  <c r="I60" i="10" s="1"/>
  <c r="AH60" i="10"/>
  <c r="M60" i="10" s="1"/>
  <c r="AL60" i="10"/>
  <c r="Q60" i="10" s="1"/>
  <c r="AE64" i="10"/>
  <c r="J64" i="10" s="1"/>
  <c r="AI64" i="10"/>
  <c r="N64" i="10" s="1"/>
  <c r="AM64" i="10"/>
  <c r="R64" i="10" s="1"/>
  <c r="AB64" i="10"/>
  <c r="G64" i="10" s="1"/>
  <c r="AF64" i="10"/>
  <c r="K64" i="10" s="1"/>
  <c r="AJ64" i="10"/>
  <c r="O64" i="10" s="1"/>
  <c r="AC64" i="10"/>
  <c r="H64" i="10" s="1"/>
  <c r="AG64" i="10"/>
  <c r="L64" i="10" s="1"/>
  <c r="AK64" i="10"/>
  <c r="P64" i="10" s="1"/>
  <c r="AD64" i="10"/>
  <c r="I64" i="10" s="1"/>
  <c r="AH64" i="10"/>
  <c r="M64" i="10" s="1"/>
  <c r="AL64" i="10"/>
  <c r="Q64" i="10" s="1"/>
  <c r="AE68" i="10"/>
  <c r="J68" i="10" s="1"/>
  <c r="AI68" i="10"/>
  <c r="N68" i="10" s="1"/>
  <c r="AM68" i="10"/>
  <c r="R68" i="10" s="1"/>
  <c r="AB68" i="10"/>
  <c r="G68" i="10" s="1"/>
  <c r="AF68" i="10"/>
  <c r="K68" i="10" s="1"/>
  <c r="AJ68" i="10"/>
  <c r="O68" i="10" s="1"/>
  <c r="AC68" i="10"/>
  <c r="H68" i="10" s="1"/>
  <c r="AG68" i="10"/>
  <c r="L68" i="10" s="1"/>
  <c r="AK68" i="10"/>
  <c r="P68" i="10" s="1"/>
  <c r="AD68" i="10"/>
  <c r="I68" i="10" s="1"/>
  <c r="AH68" i="10"/>
  <c r="M68" i="10" s="1"/>
  <c r="AL68" i="10"/>
  <c r="Q68" i="10" s="1"/>
  <c r="AE72" i="10"/>
  <c r="J72" i="10" s="1"/>
  <c r="AB72" i="10"/>
  <c r="G72" i="10" s="1"/>
  <c r="AF72" i="10"/>
  <c r="K72" i="10" s="1"/>
  <c r="AC72" i="10"/>
  <c r="H72" i="10" s="1"/>
  <c r="AG72" i="10"/>
  <c r="L72" i="10" s="1"/>
  <c r="AJ72" i="10"/>
  <c r="O72" i="10" s="1"/>
  <c r="AD72" i="10"/>
  <c r="I72" i="10" s="1"/>
  <c r="AK72" i="10"/>
  <c r="P72" i="10" s="1"/>
  <c r="AH72" i="10"/>
  <c r="M72" i="10" s="1"/>
  <c r="AL72" i="10"/>
  <c r="Q72" i="10" s="1"/>
  <c r="AI72" i="10"/>
  <c r="N72" i="10" s="1"/>
  <c r="AM72" i="10"/>
  <c r="R72" i="10" s="1"/>
  <c r="AB76" i="10"/>
  <c r="G76" i="10" s="1"/>
  <c r="AF76" i="10"/>
  <c r="K76" i="10" s="1"/>
  <c r="AJ76" i="10"/>
  <c r="O76" i="10" s="1"/>
  <c r="AC76" i="10"/>
  <c r="H76" i="10" s="1"/>
  <c r="AG76" i="10"/>
  <c r="L76" i="10" s="1"/>
  <c r="AK76" i="10"/>
  <c r="P76" i="10" s="1"/>
  <c r="AD76" i="10"/>
  <c r="I76" i="10" s="1"/>
  <c r="AH76" i="10"/>
  <c r="M76" i="10" s="1"/>
  <c r="AL76" i="10"/>
  <c r="Q76" i="10" s="1"/>
  <c r="AE76" i="10"/>
  <c r="J76" i="10" s="1"/>
  <c r="AI76" i="10"/>
  <c r="N76" i="10" s="1"/>
  <c r="AM76" i="10"/>
  <c r="R76" i="10" s="1"/>
  <c r="AB80" i="10"/>
  <c r="G80" i="10" s="1"/>
  <c r="AF80" i="10"/>
  <c r="K80" i="10" s="1"/>
  <c r="AJ80" i="10"/>
  <c r="O80" i="10" s="1"/>
  <c r="AC80" i="10"/>
  <c r="H80" i="10" s="1"/>
  <c r="AG80" i="10"/>
  <c r="L80" i="10" s="1"/>
  <c r="AK80" i="10"/>
  <c r="P80" i="10" s="1"/>
  <c r="AD80" i="10"/>
  <c r="I80" i="10" s="1"/>
  <c r="AH80" i="10"/>
  <c r="M80" i="10" s="1"/>
  <c r="AL80" i="10"/>
  <c r="Q80" i="10" s="1"/>
  <c r="AE80" i="10"/>
  <c r="J80" i="10" s="1"/>
  <c r="AI80" i="10"/>
  <c r="N80" i="10" s="1"/>
  <c r="AM80" i="10"/>
  <c r="R80" i="10" s="1"/>
  <c r="AI44" i="4"/>
  <c r="N44" i="4" s="1"/>
  <c r="AE44" i="4"/>
  <c r="J44" i="4" s="1"/>
  <c r="AA44" i="4"/>
  <c r="F44" i="4" s="1"/>
  <c r="AB44" i="4"/>
  <c r="G44" i="4" s="1"/>
  <c r="AL44" i="4"/>
  <c r="Q44" i="4" s="1"/>
  <c r="AH44" i="4"/>
  <c r="M44" i="4" s="1"/>
  <c r="AD44" i="4"/>
  <c r="I44" i="4" s="1"/>
  <c r="AJ44" i="4"/>
  <c r="O44" i="4" s="1"/>
  <c r="AK44" i="4"/>
  <c r="P44" i="4" s="1"/>
  <c r="AG44" i="4"/>
  <c r="L44" i="4" s="1"/>
  <c r="AC44" i="4"/>
  <c r="H44" i="4" s="1"/>
  <c r="AF44" i="4"/>
  <c r="K44" i="4" s="1"/>
  <c r="AL77" i="4"/>
  <c r="Q77" i="4" s="1"/>
  <c r="AH77" i="4"/>
  <c r="M77" i="4" s="1"/>
  <c r="AD77" i="4"/>
  <c r="I77" i="4" s="1"/>
  <c r="AK77" i="4"/>
  <c r="P77" i="4" s="1"/>
  <c r="AG77" i="4"/>
  <c r="L77" i="4" s="1"/>
  <c r="AC77" i="4"/>
  <c r="H77" i="4" s="1"/>
  <c r="AJ77" i="4"/>
  <c r="O77" i="4" s="1"/>
  <c r="AF77" i="4"/>
  <c r="K77" i="4" s="1"/>
  <c r="AB77" i="4"/>
  <c r="G77" i="4" s="1"/>
  <c r="AA77" i="4"/>
  <c r="F77" i="4" s="1"/>
  <c r="AI77" i="4"/>
  <c r="N77" i="4" s="1"/>
  <c r="AE77" i="4"/>
  <c r="J77" i="4" s="1"/>
  <c r="AL73" i="4"/>
  <c r="Q73" i="4" s="1"/>
  <c r="AH73" i="4"/>
  <c r="M73" i="4" s="1"/>
  <c r="AD73" i="4"/>
  <c r="I73" i="4" s="1"/>
  <c r="AK73" i="4"/>
  <c r="P73" i="4" s="1"/>
  <c r="AG73" i="4"/>
  <c r="L73" i="4" s="1"/>
  <c r="AC73" i="4"/>
  <c r="H73" i="4" s="1"/>
  <c r="AJ73" i="4"/>
  <c r="O73" i="4" s="1"/>
  <c r="AF73" i="4"/>
  <c r="K73" i="4" s="1"/>
  <c r="AB73" i="4"/>
  <c r="G73" i="4" s="1"/>
  <c r="AI73" i="4"/>
  <c r="N73" i="4" s="1"/>
  <c r="AE73" i="4"/>
  <c r="J73" i="4" s="1"/>
  <c r="AA73" i="4"/>
  <c r="F73" i="4" s="1"/>
  <c r="AL69" i="4"/>
  <c r="Q69" i="4" s="1"/>
  <c r="AH69" i="4"/>
  <c r="M69" i="4" s="1"/>
  <c r="AD69" i="4"/>
  <c r="I69" i="4" s="1"/>
  <c r="AK69" i="4"/>
  <c r="P69" i="4" s="1"/>
  <c r="AG69" i="4"/>
  <c r="L69" i="4" s="1"/>
  <c r="AC69" i="4"/>
  <c r="H69" i="4" s="1"/>
  <c r="AJ69" i="4"/>
  <c r="O69" i="4" s="1"/>
  <c r="AF69" i="4"/>
  <c r="K69" i="4" s="1"/>
  <c r="AB69" i="4"/>
  <c r="G69" i="4" s="1"/>
  <c r="AI69" i="4"/>
  <c r="N69" i="4" s="1"/>
  <c r="AE69" i="4"/>
  <c r="J69" i="4" s="1"/>
  <c r="AA69" i="4"/>
  <c r="F69" i="4" s="1"/>
  <c r="AL65" i="4"/>
  <c r="Q65" i="4" s="1"/>
  <c r="AH65" i="4"/>
  <c r="M65" i="4" s="1"/>
  <c r="AD65" i="4"/>
  <c r="I65" i="4" s="1"/>
  <c r="AK65" i="4"/>
  <c r="P65" i="4" s="1"/>
  <c r="AG65" i="4"/>
  <c r="L65" i="4" s="1"/>
  <c r="AC65" i="4"/>
  <c r="H65" i="4" s="1"/>
  <c r="AJ65" i="4"/>
  <c r="O65" i="4" s="1"/>
  <c r="AF65" i="4"/>
  <c r="K65" i="4" s="1"/>
  <c r="AB65" i="4"/>
  <c r="G65" i="4" s="1"/>
  <c r="AA65" i="4"/>
  <c r="F65" i="4" s="1"/>
  <c r="AI65" i="4"/>
  <c r="N65" i="4" s="1"/>
  <c r="AE65" i="4"/>
  <c r="J65" i="4" s="1"/>
  <c r="AL61" i="4"/>
  <c r="Q61" i="4" s="1"/>
  <c r="AH61" i="4"/>
  <c r="M61" i="4" s="1"/>
  <c r="AD61" i="4"/>
  <c r="I61" i="4" s="1"/>
  <c r="AK61" i="4"/>
  <c r="P61" i="4" s="1"/>
  <c r="AG61" i="4"/>
  <c r="L61" i="4" s="1"/>
  <c r="AC61" i="4"/>
  <c r="H61" i="4" s="1"/>
  <c r="AJ61" i="4"/>
  <c r="O61" i="4" s="1"/>
  <c r="AF61" i="4"/>
  <c r="K61" i="4" s="1"/>
  <c r="AB61" i="4"/>
  <c r="G61" i="4" s="1"/>
  <c r="AA61" i="4"/>
  <c r="F61" i="4" s="1"/>
  <c r="AI61" i="4"/>
  <c r="N61" i="4" s="1"/>
  <c r="AE61" i="4"/>
  <c r="J61" i="4" s="1"/>
  <c r="AL57" i="4"/>
  <c r="Q57" i="4" s="1"/>
  <c r="AH57" i="4"/>
  <c r="M57" i="4" s="1"/>
  <c r="AD57" i="4"/>
  <c r="I57" i="4" s="1"/>
  <c r="AK57" i="4"/>
  <c r="P57" i="4" s="1"/>
  <c r="AG57" i="4"/>
  <c r="L57" i="4" s="1"/>
  <c r="AC57" i="4"/>
  <c r="H57" i="4" s="1"/>
  <c r="AJ57" i="4"/>
  <c r="O57" i="4" s="1"/>
  <c r="AF57" i="4"/>
  <c r="K57" i="4" s="1"/>
  <c r="AB57" i="4"/>
  <c r="G57" i="4" s="1"/>
  <c r="AI57" i="4"/>
  <c r="N57" i="4" s="1"/>
  <c r="AA57" i="4"/>
  <c r="F57" i="4" s="1"/>
  <c r="AE57" i="4"/>
  <c r="J57" i="4" s="1"/>
  <c r="AL53" i="4"/>
  <c r="Q53" i="4" s="1"/>
  <c r="AH53" i="4"/>
  <c r="M53" i="4" s="1"/>
  <c r="AD53" i="4"/>
  <c r="I53" i="4" s="1"/>
  <c r="AK53" i="4"/>
  <c r="P53" i="4" s="1"/>
  <c r="AG53" i="4"/>
  <c r="L53" i="4" s="1"/>
  <c r="AC53" i="4"/>
  <c r="H53" i="4" s="1"/>
  <c r="AJ53" i="4"/>
  <c r="O53" i="4" s="1"/>
  <c r="AF53" i="4"/>
  <c r="K53" i="4" s="1"/>
  <c r="AB53" i="4"/>
  <c r="G53" i="4" s="1"/>
  <c r="AI53" i="4"/>
  <c r="N53" i="4" s="1"/>
  <c r="AA53" i="4"/>
  <c r="F53" i="4" s="1"/>
  <c r="AE53" i="4"/>
  <c r="J53" i="4" s="1"/>
  <c r="AL49" i="4"/>
  <c r="Q49" i="4" s="1"/>
  <c r="AK49" i="4"/>
  <c r="P49" i="4" s="1"/>
  <c r="AI49" i="4"/>
  <c r="N49" i="4" s="1"/>
  <c r="AE49" i="4"/>
  <c r="J49" i="4" s="1"/>
  <c r="AA49" i="4"/>
  <c r="F49" i="4" s="1"/>
  <c r="AB49" i="4"/>
  <c r="G49" i="4" s="1"/>
  <c r="AH49" i="4"/>
  <c r="M49" i="4" s="1"/>
  <c r="AD49" i="4"/>
  <c r="I49" i="4" s="1"/>
  <c r="AF49" i="4"/>
  <c r="K49" i="4" s="1"/>
  <c r="AG49" i="4"/>
  <c r="L49" i="4" s="1"/>
  <c r="AC49" i="4"/>
  <c r="H49" i="4" s="1"/>
  <c r="AJ49" i="4"/>
  <c r="O49" i="4" s="1"/>
  <c r="AI45" i="4"/>
  <c r="N45" i="4" s="1"/>
  <c r="AE45" i="4"/>
  <c r="J45" i="4" s="1"/>
  <c r="AA45" i="4"/>
  <c r="F45" i="4" s="1"/>
  <c r="AB45" i="4"/>
  <c r="G45" i="4" s="1"/>
  <c r="AL45" i="4"/>
  <c r="Q45" i="4" s="1"/>
  <c r="AH45" i="4"/>
  <c r="M45" i="4" s="1"/>
  <c r="AD45" i="4"/>
  <c r="I45" i="4" s="1"/>
  <c r="AJ45" i="4"/>
  <c r="O45" i="4" s="1"/>
  <c r="AK45" i="4"/>
  <c r="P45" i="4" s="1"/>
  <c r="AG45" i="4"/>
  <c r="L45" i="4" s="1"/>
  <c r="AC45" i="4"/>
  <c r="H45" i="4" s="1"/>
  <c r="AF45" i="4"/>
  <c r="K45" i="4" s="1"/>
  <c r="AI41" i="4"/>
  <c r="N41" i="4" s="1"/>
  <c r="AE41" i="4"/>
  <c r="J41" i="4" s="1"/>
  <c r="AA41" i="4"/>
  <c r="F41" i="4" s="1"/>
  <c r="AB41" i="4"/>
  <c r="G41" i="4" s="1"/>
  <c r="AL41" i="4"/>
  <c r="Q41" i="4" s="1"/>
  <c r="AH41" i="4"/>
  <c r="M41" i="4" s="1"/>
  <c r="AD41" i="4"/>
  <c r="I41" i="4" s="1"/>
  <c r="AJ41" i="4"/>
  <c r="O41" i="4" s="1"/>
  <c r="AK41" i="4"/>
  <c r="P41" i="4" s="1"/>
  <c r="AG41" i="4"/>
  <c r="L41" i="4" s="1"/>
  <c r="AC41" i="4"/>
  <c r="H41" i="4" s="1"/>
  <c r="AF41" i="4"/>
  <c r="K41" i="4" s="1"/>
  <c r="AI37" i="4"/>
  <c r="N37" i="4" s="1"/>
  <c r="AE37" i="4"/>
  <c r="J37" i="4" s="1"/>
  <c r="AA37" i="4"/>
  <c r="F37" i="4" s="1"/>
  <c r="AB37" i="4"/>
  <c r="G37" i="4" s="1"/>
  <c r="AL37" i="4"/>
  <c r="Q37" i="4" s="1"/>
  <c r="AH37" i="4"/>
  <c r="M37" i="4" s="1"/>
  <c r="AD37" i="4"/>
  <c r="I37" i="4" s="1"/>
  <c r="AF37" i="4"/>
  <c r="K37" i="4" s="1"/>
  <c r="AK37" i="4"/>
  <c r="P37" i="4" s="1"/>
  <c r="AG37" i="4"/>
  <c r="L37" i="4" s="1"/>
  <c r="AC37" i="4"/>
  <c r="H37" i="4" s="1"/>
  <c r="AJ37" i="4"/>
  <c r="O37" i="4" s="1"/>
  <c r="AI33" i="4"/>
  <c r="N33" i="4" s="1"/>
  <c r="AE33" i="4"/>
  <c r="J33" i="4" s="1"/>
  <c r="AA33" i="4"/>
  <c r="F33" i="4" s="1"/>
  <c r="AB33" i="4"/>
  <c r="G33" i="4" s="1"/>
  <c r="AL33" i="4"/>
  <c r="Q33" i="4" s="1"/>
  <c r="AH33" i="4"/>
  <c r="M33" i="4" s="1"/>
  <c r="AD33" i="4"/>
  <c r="I33" i="4" s="1"/>
  <c r="AJ33" i="4"/>
  <c r="O33" i="4" s="1"/>
  <c r="AK33" i="4"/>
  <c r="P33" i="4" s="1"/>
  <c r="AG33" i="4"/>
  <c r="L33" i="4" s="1"/>
  <c r="AC33" i="4"/>
  <c r="H33" i="4" s="1"/>
  <c r="AF33" i="4"/>
  <c r="K33" i="4" s="1"/>
  <c r="AL80" i="4"/>
  <c r="Q80" i="4" s="1"/>
  <c r="AH80" i="4"/>
  <c r="M80" i="4" s="1"/>
  <c r="AD80" i="4"/>
  <c r="I80" i="4" s="1"/>
  <c r="AK80" i="4"/>
  <c r="P80" i="4" s="1"/>
  <c r="AG80" i="4"/>
  <c r="L80" i="4" s="1"/>
  <c r="AC80" i="4"/>
  <c r="H80" i="4" s="1"/>
  <c r="AJ80" i="4"/>
  <c r="O80" i="4" s="1"/>
  <c r="AF80" i="4"/>
  <c r="K80" i="4" s="1"/>
  <c r="AB80" i="4"/>
  <c r="G80" i="4" s="1"/>
  <c r="AI80" i="4"/>
  <c r="N80" i="4" s="1"/>
  <c r="AE80" i="4"/>
  <c r="J80" i="4" s="1"/>
  <c r="AA80" i="4"/>
  <c r="F80" i="4" s="1"/>
  <c r="AL76" i="4"/>
  <c r="Q76" i="4" s="1"/>
  <c r="AH76" i="4"/>
  <c r="M76" i="4" s="1"/>
  <c r="AD76" i="4"/>
  <c r="I76" i="4" s="1"/>
  <c r="AK76" i="4"/>
  <c r="P76" i="4" s="1"/>
  <c r="AG76" i="4"/>
  <c r="L76" i="4" s="1"/>
  <c r="AC76" i="4"/>
  <c r="H76" i="4" s="1"/>
  <c r="AJ76" i="4"/>
  <c r="O76" i="4" s="1"/>
  <c r="AF76" i="4"/>
  <c r="K76" i="4" s="1"/>
  <c r="AB76" i="4"/>
  <c r="G76" i="4" s="1"/>
  <c r="AI76" i="4"/>
  <c r="N76" i="4" s="1"/>
  <c r="AE76" i="4"/>
  <c r="J76" i="4" s="1"/>
  <c r="AA76" i="4"/>
  <c r="F76" i="4" s="1"/>
  <c r="AL72" i="4"/>
  <c r="Q72" i="4" s="1"/>
  <c r="AH72" i="4"/>
  <c r="M72" i="4" s="1"/>
  <c r="AD72" i="4"/>
  <c r="I72" i="4" s="1"/>
  <c r="AK72" i="4"/>
  <c r="P72" i="4" s="1"/>
  <c r="AG72" i="4"/>
  <c r="L72" i="4" s="1"/>
  <c r="AC72" i="4"/>
  <c r="H72" i="4" s="1"/>
  <c r="AJ72" i="4"/>
  <c r="O72" i="4" s="1"/>
  <c r="AF72" i="4"/>
  <c r="K72" i="4" s="1"/>
  <c r="AB72" i="4"/>
  <c r="G72" i="4" s="1"/>
  <c r="AI72" i="4"/>
  <c r="N72" i="4" s="1"/>
  <c r="AE72" i="4"/>
  <c r="J72" i="4" s="1"/>
  <c r="AA72" i="4"/>
  <c r="F72" i="4" s="1"/>
  <c r="AL64" i="4"/>
  <c r="Q64" i="4" s="1"/>
  <c r="AH64" i="4"/>
  <c r="M64" i="4" s="1"/>
  <c r="AD64" i="4"/>
  <c r="I64" i="4" s="1"/>
  <c r="AK64" i="4"/>
  <c r="P64" i="4" s="1"/>
  <c r="AG64" i="4"/>
  <c r="L64" i="4" s="1"/>
  <c r="AC64" i="4"/>
  <c r="H64" i="4" s="1"/>
  <c r="AJ64" i="4"/>
  <c r="O64" i="4" s="1"/>
  <c r="AF64" i="4"/>
  <c r="K64" i="4" s="1"/>
  <c r="AB64" i="4"/>
  <c r="G64" i="4" s="1"/>
  <c r="AI64" i="4"/>
  <c r="N64" i="4" s="1"/>
  <c r="AE64" i="4"/>
  <c r="J64" i="4" s="1"/>
  <c r="AA64" i="4"/>
  <c r="F64" i="4" s="1"/>
  <c r="AL56" i="4"/>
  <c r="Q56" i="4" s="1"/>
  <c r="AH56" i="4"/>
  <c r="M56" i="4" s="1"/>
  <c r="AD56" i="4"/>
  <c r="I56" i="4" s="1"/>
  <c r="AK56" i="4"/>
  <c r="P56" i="4" s="1"/>
  <c r="AG56" i="4"/>
  <c r="L56" i="4" s="1"/>
  <c r="AC56" i="4"/>
  <c r="H56" i="4" s="1"/>
  <c r="AJ56" i="4"/>
  <c r="O56" i="4" s="1"/>
  <c r="AF56" i="4"/>
  <c r="K56" i="4" s="1"/>
  <c r="AB56" i="4"/>
  <c r="G56" i="4" s="1"/>
  <c r="AI56" i="4"/>
  <c r="N56" i="4" s="1"/>
  <c r="AE56" i="4"/>
  <c r="J56" i="4" s="1"/>
  <c r="AA56" i="4"/>
  <c r="F56" i="4" s="1"/>
  <c r="AI48" i="4"/>
  <c r="N48" i="4" s="1"/>
  <c r="AE48" i="4"/>
  <c r="J48" i="4" s="1"/>
  <c r="AA48" i="4"/>
  <c r="F48" i="4" s="1"/>
  <c r="AB48" i="4"/>
  <c r="G48" i="4" s="1"/>
  <c r="AL48" i="4"/>
  <c r="Q48" i="4" s="1"/>
  <c r="AH48" i="4"/>
  <c r="M48" i="4" s="1"/>
  <c r="AD48" i="4"/>
  <c r="I48" i="4" s="1"/>
  <c r="AF48" i="4"/>
  <c r="K48" i="4" s="1"/>
  <c r="AK48" i="4"/>
  <c r="P48" i="4" s="1"/>
  <c r="AG48" i="4"/>
  <c r="L48" i="4" s="1"/>
  <c r="AC48" i="4"/>
  <c r="H48" i="4" s="1"/>
  <c r="AJ48" i="4"/>
  <c r="O48" i="4" s="1"/>
  <c r="AI36" i="4"/>
  <c r="N36" i="4" s="1"/>
  <c r="AE36" i="4"/>
  <c r="J36" i="4" s="1"/>
  <c r="AA36" i="4"/>
  <c r="F36" i="4" s="1"/>
  <c r="AB36" i="4"/>
  <c r="G36" i="4" s="1"/>
  <c r="AL36" i="4"/>
  <c r="Q36" i="4" s="1"/>
  <c r="AH36" i="4"/>
  <c r="M36" i="4" s="1"/>
  <c r="AD36" i="4"/>
  <c r="I36" i="4" s="1"/>
  <c r="AF36" i="4"/>
  <c r="K36" i="4" s="1"/>
  <c r="AK36" i="4"/>
  <c r="P36" i="4" s="1"/>
  <c r="AG36" i="4"/>
  <c r="L36" i="4" s="1"/>
  <c r="AC36" i="4"/>
  <c r="H36" i="4" s="1"/>
  <c r="AJ36" i="4"/>
  <c r="O36" i="4" s="1"/>
  <c r="AL78" i="4"/>
  <c r="Q78" i="4" s="1"/>
  <c r="AH78" i="4"/>
  <c r="M78" i="4" s="1"/>
  <c r="AD78" i="4"/>
  <c r="I78" i="4" s="1"/>
  <c r="AK78" i="4"/>
  <c r="P78" i="4" s="1"/>
  <c r="AG78" i="4"/>
  <c r="L78" i="4" s="1"/>
  <c r="AC78" i="4"/>
  <c r="H78" i="4" s="1"/>
  <c r="AJ78" i="4"/>
  <c r="O78" i="4" s="1"/>
  <c r="AF78" i="4"/>
  <c r="K78" i="4" s="1"/>
  <c r="AB78" i="4"/>
  <c r="G78" i="4" s="1"/>
  <c r="AA78" i="4"/>
  <c r="F78" i="4" s="1"/>
  <c r="AI78" i="4"/>
  <c r="N78" i="4" s="1"/>
  <c r="AE78" i="4"/>
  <c r="J78" i="4" s="1"/>
  <c r="AL74" i="4"/>
  <c r="Q74" i="4" s="1"/>
  <c r="AH74" i="4"/>
  <c r="M74" i="4" s="1"/>
  <c r="AD74" i="4"/>
  <c r="I74" i="4" s="1"/>
  <c r="AK74" i="4"/>
  <c r="P74" i="4" s="1"/>
  <c r="AG74" i="4"/>
  <c r="L74" i="4" s="1"/>
  <c r="AC74" i="4"/>
  <c r="H74" i="4" s="1"/>
  <c r="AJ74" i="4"/>
  <c r="O74" i="4" s="1"/>
  <c r="AF74" i="4"/>
  <c r="K74" i="4" s="1"/>
  <c r="AB74" i="4"/>
  <c r="G74" i="4" s="1"/>
  <c r="AA74" i="4"/>
  <c r="F74" i="4" s="1"/>
  <c r="AE74" i="4"/>
  <c r="J74" i="4" s="1"/>
  <c r="AI74" i="4"/>
  <c r="N74" i="4" s="1"/>
  <c r="AL70" i="4"/>
  <c r="Q70" i="4" s="1"/>
  <c r="AH70" i="4"/>
  <c r="M70" i="4" s="1"/>
  <c r="AD70" i="4"/>
  <c r="I70" i="4" s="1"/>
  <c r="AK70" i="4"/>
  <c r="P70" i="4" s="1"/>
  <c r="AG70" i="4"/>
  <c r="L70" i="4" s="1"/>
  <c r="AC70" i="4"/>
  <c r="H70" i="4" s="1"/>
  <c r="AJ70" i="4"/>
  <c r="O70" i="4" s="1"/>
  <c r="AF70" i="4"/>
  <c r="K70" i="4" s="1"/>
  <c r="AB70" i="4"/>
  <c r="G70" i="4" s="1"/>
  <c r="AA70" i="4"/>
  <c r="F70" i="4" s="1"/>
  <c r="AE70" i="4"/>
  <c r="J70" i="4" s="1"/>
  <c r="AI70" i="4"/>
  <c r="N70" i="4" s="1"/>
  <c r="AL66" i="4"/>
  <c r="Q66" i="4" s="1"/>
  <c r="AH66" i="4"/>
  <c r="M66" i="4" s="1"/>
  <c r="AD66" i="4"/>
  <c r="I66" i="4" s="1"/>
  <c r="AK66" i="4"/>
  <c r="P66" i="4" s="1"/>
  <c r="AG66" i="4"/>
  <c r="L66" i="4" s="1"/>
  <c r="AC66" i="4"/>
  <c r="H66" i="4" s="1"/>
  <c r="AJ66" i="4"/>
  <c r="O66" i="4" s="1"/>
  <c r="AF66" i="4"/>
  <c r="K66" i="4" s="1"/>
  <c r="AB66" i="4"/>
  <c r="G66" i="4" s="1"/>
  <c r="AA66" i="4"/>
  <c r="F66" i="4" s="1"/>
  <c r="AI66" i="4"/>
  <c r="N66" i="4" s="1"/>
  <c r="AE66" i="4"/>
  <c r="J66" i="4" s="1"/>
  <c r="AL62" i="4"/>
  <c r="Q62" i="4" s="1"/>
  <c r="AH62" i="4"/>
  <c r="M62" i="4" s="1"/>
  <c r="AD62" i="4"/>
  <c r="I62" i="4" s="1"/>
  <c r="AK62" i="4"/>
  <c r="P62" i="4" s="1"/>
  <c r="AG62" i="4"/>
  <c r="L62" i="4" s="1"/>
  <c r="AC62" i="4"/>
  <c r="H62" i="4" s="1"/>
  <c r="AJ62" i="4"/>
  <c r="O62" i="4" s="1"/>
  <c r="AF62" i="4"/>
  <c r="K62" i="4" s="1"/>
  <c r="AB62" i="4"/>
  <c r="G62" i="4" s="1"/>
  <c r="AA62" i="4"/>
  <c r="F62" i="4" s="1"/>
  <c r="AE62" i="4"/>
  <c r="J62" i="4" s="1"/>
  <c r="AI62" i="4"/>
  <c r="N62" i="4" s="1"/>
  <c r="AL58" i="4"/>
  <c r="Q58" i="4" s="1"/>
  <c r="AH58" i="4"/>
  <c r="M58" i="4" s="1"/>
  <c r="AD58" i="4"/>
  <c r="I58" i="4" s="1"/>
  <c r="AK58" i="4"/>
  <c r="P58" i="4" s="1"/>
  <c r="AG58" i="4"/>
  <c r="L58" i="4" s="1"/>
  <c r="AC58" i="4"/>
  <c r="H58" i="4" s="1"/>
  <c r="AJ58" i="4"/>
  <c r="O58" i="4" s="1"/>
  <c r="AF58" i="4"/>
  <c r="K58" i="4" s="1"/>
  <c r="AB58" i="4"/>
  <c r="G58" i="4" s="1"/>
  <c r="AA58" i="4"/>
  <c r="F58" i="4" s="1"/>
  <c r="AE58" i="4"/>
  <c r="J58" i="4" s="1"/>
  <c r="AI58" i="4"/>
  <c r="N58" i="4" s="1"/>
  <c r="AL54" i="4"/>
  <c r="Q54" i="4" s="1"/>
  <c r="AH54" i="4"/>
  <c r="M54" i="4" s="1"/>
  <c r="AD54" i="4"/>
  <c r="I54" i="4" s="1"/>
  <c r="AK54" i="4"/>
  <c r="P54" i="4" s="1"/>
  <c r="AG54" i="4"/>
  <c r="L54" i="4" s="1"/>
  <c r="AC54" i="4"/>
  <c r="H54" i="4" s="1"/>
  <c r="AJ54" i="4"/>
  <c r="O54" i="4" s="1"/>
  <c r="AF54" i="4"/>
  <c r="K54" i="4" s="1"/>
  <c r="AB54" i="4"/>
  <c r="G54" i="4" s="1"/>
  <c r="AA54" i="4"/>
  <c r="F54" i="4" s="1"/>
  <c r="AE54" i="4"/>
  <c r="J54" i="4" s="1"/>
  <c r="AI54" i="4"/>
  <c r="N54" i="4" s="1"/>
  <c r="AL50" i="4"/>
  <c r="Q50" i="4" s="1"/>
  <c r="AH50" i="4"/>
  <c r="M50" i="4" s="1"/>
  <c r="AD50" i="4"/>
  <c r="I50" i="4" s="1"/>
  <c r="AK50" i="4"/>
  <c r="P50" i="4" s="1"/>
  <c r="AG50" i="4"/>
  <c r="L50" i="4" s="1"/>
  <c r="AC50" i="4"/>
  <c r="H50" i="4" s="1"/>
  <c r="AE50" i="4"/>
  <c r="J50" i="4" s="1"/>
  <c r="AJ50" i="4"/>
  <c r="O50" i="4" s="1"/>
  <c r="AB50" i="4"/>
  <c r="G50" i="4" s="1"/>
  <c r="AF50" i="4"/>
  <c r="K50" i="4" s="1"/>
  <c r="AI50" i="4"/>
  <c r="N50" i="4" s="1"/>
  <c r="AA50" i="4"/>
  <c r="F50" i="4" s="1"/>
  <c r="AI46" i="4"/>
  <c r="N46" i="4" s="1"/>
  <c r="AE46" i="4"/>
  <c r="J46" i="4" s="1"/>
  <c r="AA46" i="4"/>
  <c r="F46" i="4" s="1"/>
  <c r="AB46" i="4"/>
  <c r="G46" i="4" s="1"/>
  <c r="AL46" i="4"/>
  <c r="Q46" i="4" s="1"/>
  <c r="AH46" i="4"/>
  <c r="M46" i="4" s="1"/>
  <c r="AD46" i="4"/>
  <c r="I46" i="4" s="1"/>
  <c r="AF46" i="4"/>
  <c r="K46" i="4" s="1"/>
  <c r="AK46" i="4"/>
  <c r="P46" i="4" s="1"/>
  <c r="AG46" i="4"/>
  <c r="L46" i="4" s="1"/>
  <c r="AC46" i="4"/>
  <c r="H46" i="4" s="1"/>
  <c r="AJ46" i="4"/>
  <c r="O46" i="4" s="1"/>
  <c r="AI42" i="4"/>
  <c r="N42" i="4" s="1"/>
  <c r="AE42" i="4"/>
  <c r="J42" i="4" s="1"/>
  <c r="AA42" i="4"/>
  <c r="F42" i="4" s="1"/>
  <c r="AB42" i="4"/>
  <c r="G42" i="4" s="1"/>
  <c r="AL42" i="4"/>
  <c r="Q42" i="4" s="1"/>
  <c r="AH42" i="4"/>
  <c r="M42" i="4" s="1"/>
  <c r="AD42" i="4"/>
  <c r="I42" i="4" s="1"/>
  <c r="AJ42" i="4"/>
  <c r="O42" i="4" s="1"/>
  <c r="AK42" i="4"/>
  <c r="P42" i="4" s="1"/>
  <c r="AG42" i="4"/>
  <c r="L42" i="4" s="1"/>
  <c r="AC42" i="4"/>
  <c r="H42" i="4" s="1"/>
  <c r="AF42" i="4"/>
  <c r="K42" i="4" s="1"/>
  <c r="AI38" i="4"/>
  <c r="N38" i="4" s="1"/>
  <c r="AE38" i="4"/>
  <c r="J38" i="4" s="1"/>
  <c r="AA38" i="4"/>
  <c r="F38" i="4" s="1"/>
  <c r="AJ38" i="4"/>
  <c r="O38" i="4" s="1"/>
  <c r="AB38" i="4"/>
  <c r="G38" i="4" s="1"/>
  <c r="AL38" i="4"/>
  <c r="Q38" i="4" s="1"/>
  <c r="AH38" i="4"/>
  <c r="M38" i="4" s="1"/>
  <c r="AD38" i="4"/>
  <c r="I38" i="4" s="1"/>
  <c r="AF38" i="4"/>
  <c r="K38" i="4" s="1"/>
  <c r="AK38" i="4"/>
  <c r="P38" i="4" s="1"/>
  <c r="AG38" i="4"/>
  <c r="L38" i="4" s="1"/>
  <c r="AC38" i="4"/>
  <c r="H38" i="4" s="1"/>
  <c r="AI34" i="4"/>
  <c r="N34" i="4" s="1"/>
  <c r="AE34" i="4"/>
  <c r="J34" i="4" s="1"/>
  <c r="AA34" i="4"/>
  <c r="F34" i="4" s="1"/>
  <c r="AB34" i="4"/>
  <c r="G34" i="4" s="1"/>
  <c r="AL34" i="4"/>
  <c r="Q34" i="4" s="1"/>
  <c r="AH34" i="4"/>
  <c r="M34" i="4" s="1"/>
  <c r="AD34" i="4"/>
  <c r="I34" i="4" s="1"/>
  <c r="AF34" i="4"/>
  <c r="K34" i="4" s="1"/>
  <c r="AK34" i="4"/>
  <c r="P34" i="4" s="1"/>
  <c r="AG34" i="4"/>
  <c r="L34" i="4" s="1"/>
  <c r="AC34" i="4"/>
  <c r="H34" i="4" s="1"/>
  <c r="AJ34" i="4"/>
  <c r="O34" i="4" s="1"/>
  <c r="AL68" i="4"/>
  <c r="Q68" i="4" s="1"/>
  <c r="AH68" i="4"/>
  <c r="M68" i="4" s="1"/>
  <c r="AD68" i="4"/>
  <c r="I68" i="4" s="1"/>
  <c r="AK68" i="4"/>
  <c r="P68" i="4" s="1"/>
  <c r="AG68" i="4"/>
  <c r="L68" i="4" s="1"/>
  <c r="AC68" i="4"/>
  <c r="H68" i="4" s="1"/>
  <c r="AJ68" i="4"/>
  <c r="O68" i="4" s="1"/>
  <c r="AF68" i="4"/>
  <c r="K68" i="4" s="1"/>
  <c r="AB68" i="4"/>
  <c r="G68" i="4" s="1"/>
  <c r="AI68" i="4"/>
  <c r="N68" i="4" s="1"/>
  <c r="AE68" i="4"/>
  <c r="J68" i="4" s="1"/>
  <c r="AA68" i="4"/>
  <c r="F68" i="4" s="1"/>
  <c r="AL60" i="4"/>
  <c r="Q60" i="4" s="1"/>
  <c r="AH60" i="4"/>
  <c r="M60" i="4" s="1"/>
  <c r="AD60" i="4"/>
  <c r="I60" i="4" s="1"/>
  <c r="AK60" i="4"/>
  <c r="P60" i="4" s="1"/>
  <c r="AG60" i="4"/>
  <c r="L60" i="4" s="1"/>
  <c r="AC60" i="4"/>
  <c r="H60" i="4" s="1"/>
  <c r="AJ60" i="4"/>
  <c r="O60" i="4" s="1"/>
  <c r="AF60" i="4"/>
  <c r="K60" i="4" s="1"/>
  <c r="AB60" i="4"/>
  <c r="G60" i="4" s="1"/>
  <c r="AI60" i="4"/>
  <c r="N60" i="4" s="1"/>
  <c r="AE60" i="4"/>
  <c r="J60" i="4" s="1"/>
  <c r="AA60" i="4"/>
  <c r="F60" i="4" s="1"/>
  <c r="AL52" i="4"/>
  <c r="Q52" i="4" s="1"/>
  <c r="AH52" i="4"/>
  <c r="M52" i="4" s="1"/>
  <c r="AD52" i="4"/>
  <c r="I52" i="4" s="1"/>
  <c r="AK52" i="4"/>
  <c r="P52" i="4" s="1"/>
  <c r="AG52" i="4"/>
  <c r="L52" i="4" s="1"/>
  <c r="AC52" i="4"/>
  <c r="H52" i="4" s="1"/>
  <c r="AJ52" i="4"/>
  <c r="O52" i="4" s="1"/>
  <c r="AF52" i="4"/>
  <c r="K52" i="4" s="1"/>
  <c r="AB52" i="4"/>
  <c r="G52" i="4" s="1"/>
  <c r="AI52" i="4"/>
  <c r="N52" i="4" s="1"/>
  <c r="AE52" i="4"/>
  <c r="J52" i="4" s="1"/>
  <c r="AA52" i="4"/>
  <c r="F52" i="4" s="1"/>
  <c r="AI40" i="4"/>
  <c r="N40" i="4" s="1"/>
  <c r="AE40" i="4"/>
  <c r="J40" i="4" s="1"/>
  <c r="AA40" i="4"/>
  <c r="F40" i="4" s="1"/>
  <c r="AL40" i="4"/>
  <c r="Q40" i="4" s="1"/>
  <c r="AH40" i="4"/>
  <c r="M40" i="4" s="1"/>
  <c r="AD40" i="4"/>
  <c r="I40" i="4" s="1"/>
  <c r="AJ40" i="4"/>
  <c r="O40" i="4" s="1"/>
  <c r="AB40" i="4"/>
  <c r="G40" i="4" s="1"/>
  <c r="AK40" i="4"/>
  <c r="P40" i="4" s="1"/>
  <c r="AG40" i="4"/>
  <c r="L40" i="4" s="1"/>
  <c r="AC40" i="4"/>
  <c r="H40" i="4" s="1"/>
  <c r="AF40" i="4"/>
  <c r="K40" i="4" s="1"/>
  <c r="AI32" i="4"/>
  <c r="N32" i="4" s="1"/>
  <c r="AE32" i="4"/>
  <c r="J32" i="4" s="1"/>
  <c r="AA32" i="4"/>
  <c r="F32" i="4" s="1"/>
  <c r="AF32" i="4"/>
  <c r="K32" i="4" s="1"/>
  <c r="AL32" i="4"/>
  <c r="Q32" i="4" s="1"/>
  <c r="AH32" i="4"/>
  <c r="M32" i="4" s="1"/>
  <c r="AD32" i="4"/>
  <c r="I32" i="4" s="1"/>
  <c r="AJ32" i="4"/>
  <c r="O32" i="4" s="1"/>
  <c r="AK32" i="4"/>
  <c r="P32" i="4" s="1"/>
  <c r="AG32" i="4"/>
  <c r="L32" i="4" s="1"/>
  <c r="AC32" i="4"/>
  <c r="H32" i="4" s="1"/>
  <c r="AB32" i="4"/>
  <c r="G32" i="4" s="1"/>
  <c r="AL79" i="4"/>
  <c r="Q79" i="4" s="1"/>
  <c r="AH79" i="4"/>
  <c r="M79" i="4" s="1"/>
  <c r="AD79" i="4"/>
  <c r="I79" i="4" s="1"/>
  <c r="AK79" i="4"/>
  <c r="P79" i="4" s="1"/>
  <c r="AG79" i="4"/>
  <c r="L79" i="4" s="1"/>
  <c r="AC79" i="4"/>
  <c r="H79" i="4" s="1"/>
  <c r="AJ79" i="4"/>
  <c r="O79" i="4" s="1"/>
  <c r="AF79" i="4"/>
  <c r="K79" i="4" s="1"/>
  <c r="AB79" i="4"/>
  <c r="G79" i="4" s="1"/>
  <c r="AE79" i="4"/>
  <c r="J79" i="4" s="1"/>
  <c r="AI79" i="4"/>
  <c r="N79" i="4" s="1"/>
  <c r="AA79" i="4"/>
  <c r="F79" i="4" s="1"/>
  <c r="AL75" i="4"/>
  <c r="Q75" i="4" s="1"/>
  <c r="AH75" i="4"/>
  <c r="M75" i="4" s="1"/>
  <c r="AD75" i="4"/>
  <c r="I75" i="4" s="1"/>
  <c r="AK75" i="4"/>
  <c r="P75" i="4" s="1"/>
  <c r="AG75" i="4"/>
  <c r="L75" i="4" s="1"/>
  <c r="AC75" i="4"/>
  <c r="H75" i="4" s="1"/>
  <c r="AJ75" i="4"/>
  <c r="O75" i="4" s="1"/>
  <c r="AF75" i="4"/>
  <c r="K75" i="4" s="1"/>
  <c r="AB75" i="4"/>
  <c r="G75" i="4" s="1"/>
  <c r="AE75" i="4"/>
  <c r="J75" i="4" s="1"/>
  <c r="AI75" i="4"/>
  <c r="N75" i="4" s="1"/>
  <c r="AA75" i="4"/>
  <c r="F75" i="4" s="1"/>
  <c r="AL71" i="4"/>
  <c r="Q71" i="4" s="1"/>
  <c r="AH71" i="4"/>
  <c r="M71" i="4" s="1"/>
  <c r="AD71" i="4"/>
  <c r="I71" i="4" s="1"/>
  <c r="AK71" i="4"/>
  <c r="P71" i="4" s="1"/>
  <c r="AG71" i="4"/>
  <c r="L71" i="4" s="1"/>
  <c r="AC71" i="4"/>
  <c r="H71" i="4" s="1"/>
  <c r="AJ71" i="4"/>
  <c r="O71" i="4" s="1"/>
  <c r="AF71" i="4"/>
  <c r="K71" i="4" s="1"/>
  <c r="AB71" i="4"/>
  <c r="G71" i="4" s="1"/>
  <c r="AE71" i="4"/>
  <c r="J71" i="4" s="1"/>
  <c r="AI71" i="4"/>
  <c r="N71" i="4" s="1"/>
  <c r="AA71" i="4"/>
  <c r="F71" i="4" s="1"/>
  <c r="AL67" i="4"/>
  <c r="Q67" i="4" s="1"/>
  <c r="AH67" i="4"/>
  <c r="M67" i="4" s="1"/>
  <c r="AD67" i="4"/>
  <c r="I67" i="4" s="1"/>
  <c r="AK67" i="4"/>
  <c r="P67" i="4" s="1"/>
  <c r="AG67" i="4"/>
  <c r="L67" i="4" s="1"/>
  <c r="AC67" i="4"/>
  <c r="H67" i="4" s="1"/>
  <c r="AJ67" i="4"/>
  <c r="O67" i="4" s="1"/>
  <c r="AF67" i="4"/>
  <c r="K67" i="4" s="1"/>
  <c r="AB67" i="4"/>
  <c r="G67" i="4" s="1"/>
  <c r="AE67" i="4"/>
  <c r="J67" i="4" s="1"/>
  <c r="AI67" i="4"/>
  <c r="N67" i="4" s="1"/>
  <c r="AA67" i="4"/>
  <c r="F67" i="4" s="1"/>
  <c r="AL63" i="4"/>
  <c r="Q63" i="4" s="1"/>
  <c r="AH63" i="4"/>
  <c r="M63" i="4" s="1"/>
  <c r="AD63" i="4"/>
  <c r="I63" i="4" s="1"/>
  <c r="AK63" i="4"/>
  <c r="P63" i="4" s="1"/>
  <c r="AG63" i="4"/>
  <c r="L63" i="4" s="1"/>
  <c r="AC63" i="4"/>
  <c r="H63" i="4" s="1"/>
  <c r="AJ63" i="4"/>
  <c r="O63" i="4" s="1"/>
  <c r="AF63" i="4"/>
  <c r="K63" i="4" s="1"/>
  <c r="AB63" i="4"/>
  <c r="G63" i="4" s="1"/>
  <c r="AE63" i="4"/>
  <c r="J63" i="4" s="1"/>
  <c r="AA63" i="4"/>
  <c r="F63" i="4" s="1"/>
  <c r="AI63" i="4"/>
  <c r="N63" i="4" s="1"/>
  <c r="AL59" i="4"/>
  <c r="Q59" i="4" s="1"/>
  <c r="AH59" i="4"/>
  <c r="M59" i="4" s="1"/>
  <c r="AD59" i="4"/>
  <c r="I59" i="4" s="1"/>
  <c r="AK59" i="4"/>
  <c r="P59" i="4" s="1"/>
  <c r="AG59" i="4"/>
  <c r="L59" i="4" s="1"/>
  <c r="AC59" i="4"/>
  <c r="H59" i="4" s="1"/>
  <c r="AJ59" i="4"/>
  <c r="O59" i="4" s="1"/>
  <c r="AF59" i="4"/>
  <c r="K59" i="4" s="1"/>
  <c r="AB59" i="4"/>
  <c r="G59" i="4" s="1"/>
  <c r="AE59" i="4"/>
  <c r="J59" i="4" s="1"/>
  <c r="AA59" i="4"/>
  <c r="F59" i="4" s="1"/>
  <c r="AI59" i="4"/>
  <c r="N59" i="4" s="1"/>
  <c r="AL55" i="4"/>
  <c r="Q55" i="4" s="1"/>
  <c r="AH55" i="4"/>
  <c r="M55" i="4" s="1"/>
  <c r="AD55" i="4"/>
  <c r="I55" i="4" s="1"/>
  <c r="AK55" i="4"/>
  <c r="P55" i="4" s="1"/>
  <c r="AG55" i="4"/>
  <c r="L55" i="4" s="1"/>
  <c r="AC55" i="4"/>
  <c r="H55" i="4" s="1"/>
  <c r="AJ55" i="4"/>
  <c r="O55" i="4" s="1"/>
  <c r="AF55" i="4"/>
  <c r="K55" i="4" s="1"/>
  <c r="AB55" i="4"/>
  <c r="G55" i="4" s="1"/>
  <c r="AE55" i="4"/>
  <c r="J55" i="4" s="1"/>
  <c r="AA55" i="4"/>
  <c r="F55" i="4" s="1"/>
  <c r="AI55" i="4"/>
  <c r="N55" i="4" s="1"/>
  <c r="AL51" i="4"/>
  <c r="Q51" i="4" s="1"/>
  <c r="AH51" i="4"/>
  <c r="M51" i="4" s="1"/>
  <c r="AD51" i="4"/>
  <c r="I51" i="4" s="1"/>
  <c r="AK51" i="4"/>
  <c r="P51" i="4" s="1"/>
  <c r="AG51" i="4"/>
  <c r="L51" i="4" s="1"/>
  <c r="AC51" i="4"/>
  <c r="H51" i="4" s="1"/>
  <c r="AI51" i="4"/>
  <c r="N51" i="4" s="1"/>
  <c r="AA51" i="4"/>
  <c r="F51" i="4" s="1"/>
  <c r="AB51" i="4"/>
  <c r="G51" i="4" s="1"/>
  <c r="AF51" i="4"/>
  <c r="K51" i="4" s="1"/>
  <c r="AE51" i="4"/>
  <c r="J51" i="4" s="1"/>
  <c r="AJ51" i="4"/>
  <c r="O51" i="4" s="1"/>
  <c r="AI47" i="4"/>
  <c r="N47" i="4" s="1"/>
  <c r="AE47" i="4"/>
  <c r="J47" i="4" s="1"/>
  <c r="AA47" i="4"/>
  <c r="F47" i="4" s="1"/>
  <c r="AB47" i="4"/>
  <c r="G47" i="4" s="1"/>
  <c r="AL47" i="4"/>
  <c r="Q47" i="4" s="1"/>
  <c r="AH47" i="4"/>
  <c r="M47" i="4" s="1"/>
  <c r="AD47" i="4"/>
  <c r="I47" i="4" s="1"/>
  <c r="AF47" i="4"/>
  <c r="K47" i="4" s="1"/>
  <c r="AK47" i="4"/>
  <c r="P47" i="4" s="1"/>
  <c r="AG47" i="4"/>
  <c r="L47" i="4" s="1"/>
  <c r="AC47" i="4"/>
  <c r="H47" i="4" s="1"/>
  <c r="AJ47" i="4"/>
  <c r="O47" i="4" s="1"/>
  <c r="AI43" i="4"/>
  <c r="N43" i="4" s="1"/>
  <c r="AE43" i="4"/>
  <c r="J43" i="4" s="1"/>
  <c r="AA43" i="4"/>
  <c r="F43" i="4" s="1"/>
  <c r="AB43" i="4"/>
  <c r="G43" i="4" s="1"/>
  <c r="AL43" i="4"/>
  <c r="Q43" i="4" s="1"/>
  <c r="AH43" i="4"/>
  <c r="M43" i="4" s="1"/>
  <c r="AD43" i="4"/>
  <c r="I43" i="4" s="1"/>
  <c r="AJ43" i="4"/>
  <c r="O43" i="4" s="1"/>
  <c r="AK43" i="4"/>
  <c r="P43" i="4" s="1"/>
  <c r="AG43" i="4"/>
  <c r="L43" i="4" s="1"/>
  <c r="AC43" i="4"/>
  <c r="H43" i="4" s="1"/>
  <c r="AF43" i="4"/>
  <c r="K43" i="4" s="1"/>
  <c r="AI39" i="4"/>
  <c r="N39" i="4" s="1"/>
  <c r="AE39" i="4"/>
  <c r="J39" i="4" s="1"/>
  <c r="AA39" i="4"/>
  <c r="F39" i="4" s="1"/>
  <c r="AJ39" i="4"/>
  <c r="O39" i="4" s="1"/>
  <c r="AL39" i="4"/>
  <c r="Q39" i="4" s="1"/>
  <c r="AH39" i="4"/>
  <c r="M39" i="4" s="1"/>
  <c r="AD39" i="4"/>
  <c r="I39" i="4" s="1"/>
  <c r="AF39" i="4"/>
  <c r="K39" i="4" s="1"/>
  <c r="AK39" i="4"/>
  <c r="P39" i="4" s="1"/>
  <c r="AG39" i="4"/>
  <c r="L39" i="4" s="1"/>
  <c r="AC39" i="4"/>
  <c r="H39" i="4" s="1"/>
  <c r="AB39" i="4"/>
  <c r="G39" i="4" s="1"/>
  <c r="AI35" i="4"/>
  <c r="N35" i="4" s="1"/>
  <c r="AE35" i="4"/>
  <c r="J35" i="4" s="1"/>
  <c r="AA35" i="4"/>
  <c r="F35" i="4" s="1"/>
  <c r="AB35" i="4"/>
  <c r="G35" i="4" s="1"/>
  <c r="AL35" i="4"/>
  <c r="Q35" i="4" s="1"/>
  <c r="AH35" i="4"/>
  <c r="M35" i="4" s="1"/>
  <c r="AD35" i="4"/>
  <c r="I35" i="4" s="1"/>
  <c r="AF35" i="4"/>
  <c r="K35" i="4" s="1"/>
  <c r="AK35" i="4"/>
  <c r="P35" i="4" s="1"/>
  <c r="AG35" i="4"/>
  <c r="L35" i="4" s="1"/>
  <c r="AC35" i="4"/>
  <c r="H35" i="4" s="1"/>
  <c r="AJ35" i="4"/>
  <c r="O35" i="4" s="1"/>
  <c r="AI31" i="4"/>
  <c r="N31" i="4" s="1"/>
  <c r="AE31" i="4"/>
  <c r="J31" i="4" s="1"/>
  <c r="AA31" i="4"/>
  <c r="F31" i="4" s="1"/>
  <c r="AF31" i="4"/>
  <c r="K31" i="4" s="1"/>
  <c r="AL31" i="4"/>
  <c r="Q31" i="4" s="1"/>
  <c r="AH31" i="4"/>
  <c r="M31" i="4" s="1"/>
  <c r="AD31" i="4"/>
  <c r="I31" i="4" s="1"/>
  <c r="AJ31" i="4"/>
  <c r="O31" i="4" s="1"/>
  <c r="AK31" i="4"/>
  <c r="P31" i="4" s="1"/>
  <c r="AG31" i="4"/>
  <c r="L31" i="4" s="1"/>
  <c r="AC31" i="4"/>
  <c r="H31" i="4" s="1"/>
  <c r="AB31" i="4"/>
  <c r="G31" i="4" s="1"/>
  <c r="E75" i="4"/>
  <c r="F71" i="10"/>
  <c r="F60" i="10"/>
  <c r="F59" i="10"/>
  <c r="F33" i="10"/>
  <c r="F75" i="10"/>
  <c r="F73" i="10"/>
  <c r="F64" i="10"/>
  <c r="F57" i="10"/>
  <c r="F48" i="10"/>
  <c r="E77" i="4"/>
  <c r="F76" i="10"/>
  <c r="F41" i="10"/>
  <c r="F45" i="10"/>
  <c r="F43" i="10"/>
  <c r="F56" i="10"/>
  <c r="F55" i="10"/>
  <c r="F40" i="10"/>
  <c r="F38" i="10"/>
  <c r="F35" i="10"/>
  <c r="X83" i="2"/>
  <c r="U83" i="2"/>
  <c r="V83" i="2"/>
  <c r="P83" i="2"/>
  <c r="O83" i="2"/>
  <c r="N83" i="2"/>
  <c r="I83" i="2"/>
  <c r="H83" i="2"/>
  <c r="Q11" i="10" l="1"/>
  <c r="K11" i="10"/>
  <c r="I11" i="10"/>
  <c r="M12" i="10"/>
  <c r="K12" i="10"/>
  <c r="I12" i="10"/>
  <c r="O12" i="10"/>
  <c r="S12" i="10"/>
  <c r="Q12" i="10"/>
  <c r="M11" i="10"/>
  <c r="O11" i="10"/>
  <c r="S11" i="10"/>
  <c r="V14" i="10"/>
  <c r="H13" i="9" s="1"/>
  <c r="E68" i="4"/>
  <c r="F79" i="2"/>
  <c r="F71" i="2"/>
  <c r="E63" i="4"/>
  <c r="F62" i="10"/>
  <c r="S72" i="10"/>
  <c r="S21" i="10"/>
  <c r="H81" i="10"/>
  <c r="M81" i="10"/>
  <c r="R81" i="10"/>
  <c r="S77" i="10"/>
  <c r="S73" i="10"/>
  <c r="C73" i="10" s="1"/>
  <c r="S49" i="10"/>
  <c r="S45" i="10"/>
  <c r="U45" i="10" s="1"/>
  <c r="V45" i="10" s="1"/>
  <c r="S41" i="10"/>
  <c r="C41" i="10" s="1"/>
  <c r="S37" i="10"/>
  <c r="S33" i="10"/>
  <c r="U33" i="10" s="1"/>
  <c r="V33" i="10" s="1"/>
  <c r="S29" i="10"/>
  <c r="S25" i="10"/>
  <c r="S80" i="10"/>
  <c r="S76" i="10"/>
  <c r="U76" i="10" s="1"/>
  <c r="V76" i="10" s="1"/>
  <c r="S48" i="10"/>
  <c r="U48" i="10" s="1"/>
  <c r="V48" i="10" s="1"/>
  <c r="S44" i="10"/>
  <c r="S40" i="10"/>
  <c r="U40" i="10" s="1"/>
  <c r="V40" i="10" s="1"/>
  <c r="S36" i="10"/>
  <c r="S32" i="10"/>
  <c r="S28" i="10"/>
  <c r="S24" i="10"/>
  <c r="S79" i="10"/>
  <c r="S75" i="10"/>
  <c r="U75" i="10" s="1"/>
  <c r="V75" i="10" s="1"/>
  <c r="S51" i="10"/>
  <c r="S47" i="10"/>
  <c r="S43" i="10"/>
  <c r="U43" i="10" s="1"/>
  <c r="V43" i="10" s="1"/>
  <c r="S39" i="10"/>
  <c r="S35" i="10"/>
  <c r="U35" i="10" s="1"/>
  <c r="V35" i="10" s="1"/>
  <c r="S31" i="10"/>
  <c r="S27" i="10"/>
  <c r="S23" i="10"/>
  <c r="S78" i="10"/>
  <c r="S74" i="10"/>
  <c r="S50" i="10"/>
  <c r="S46" i="10"/>
  <c r="S42" i="10"/>
  <c r="S38" i="10"/>
  <c r="C38" i="10" s="1"/>
  <c r="S34" i="10"/>
  <c r="S30" i="10"/>
  <c r="S26" i="10"/>
  <c r="L81" i="10"/>
  <c r="Q81" i="10"/>
  <c r="S69" i="10"/>
  <c r="S65" i="10"/>
  <c r="S61" i="10"/>
  <c r="S57" i="10"/>
  <c r="U57" i="10" s="1"/>
  <c r="V57" i="10" s="1"/>
  <c r="S53" i="10"/>
  <c r="S68" i="10"/>
  <c r="S64" i="10"/>
  <c r="U64" i="10" s="1"/>
  <c r="V64" i="10" s="1"/>
  <c r="S60" i="10"/>
  <c r="C60" i="10" s="1"/>
  <c r="S56" i="10"/>
  <c r="U56" i="10" s="1"/>
  <c r="V56" i="10" s="1"/>
  <c r="S52" i="10"/>
  <c r="S71" i="10"/>
  <c r="U71" i="10" s="1"/>
  <c r="V71" i="10" s="1"/>
  <c r="S67" i="10"/>
  <c r="S63" i="10"/>
  <c r="S59" i="10"/>
  <c r="U59" i="10" s="1"/>
  <c r="V59" i="10" s="1"/>
  <c r="S55" i="10"/>
  <c r="U55" i="10" s="1"/>
  <c r="V55" i="10" s="1"/>
  <c r="S70" i="10"/>
  <c r="S66" i="10"/>
  <c r="S62" i="10"/>
  <c r="S58" i="10"/>
  <c r="S54" i="10"/>
  <c r="S22" i="10"/>
  <c r="G81" i="10"/>
  <c r="K81" i="10"/>
  <c r="P81" i="10"/>
  <c r="J81" i="10"/>
  <c r="O81" i="10"/>
  <c r="I81" i="10"/>
  <c r="N81" i="10"/>
  <c r="E59" i="4"/>
  <c r="F66" i="2"/>
  <c r="F39" i="2"/>
  <c r="F68" i="2"/>
  <c r="F40" i="2"/>
  <c r="F59" i="2"/>
  <c r="F63" i="2"/>
  <c r="F64" i="2"/>
  <c r="F62" i="2"/>
  <c r="F52" i="2"/>
  <c r="F50" i="10"/>
  <c r="E70" i="4"/>
  <c r="E73" i="4"/>
  <c r="F77" i="2"/>
  <c r="E61" i="4"/>
  <c r="F43" i="2"/>
  <c r="F75" i="2"/>
  <c r="E57" i="4"/>
  <c r="R77" i="4"/>
  <c r="T77" i="4" s="1"/>
  <c r="U77" i="4" s="1"/>
  <c r="R51" i="4"/>
  <c r="R67" i="4"/>
  <c r="R71" i="4"/>
  <c r="R75" i="4"/>
  <c r="B75" i="4" s="1"/>
  <c r="R79" i="4"/>
  <c r="R52" i="4"/>
  <c r="R60" i="4"/>
  <c r="R68" i="4"/>
  <c r="R50" i="4"/>
  <c r="R56" i="4"/>
  <c r="R64" i="4"/>
  <c r="R72" i="4"/>
  <c r="R76" i="4"/>
  <c r="R69" i="4"/>
  <c r="R73" i="4"/>
  <c r="R31" i="4"/>
  <c r="R35" i="4"/>
  <c r="R39" i="4"/>
  <c r="R43" i="4"/>
  <c r="R47" i="4"/>
  <c r="R55" i="4"/>
  <c r="R59" i="4"/>
  <c r="R63" i="4"/>
  <c r="R32" i="4"/>
  <c r="R40" i="4"/>
  <c r="R34" i="4"/>
  <c r="R38" i="4"/>
  <c r="R42" i="4"/>
  <c r="R46" i="4"/>
  <c r="R36" i="4"/>
  <c r="R48" i="4"/>
  <c r="R33" i="4"/>
  <c r="R37" i="4"/>
  <c r="R41" i="4"/>
  <c r="R45" i="4"/>
  <c r="R53" i="4"/>
  <c r="R57" i="4"/>
  <c r="R44" i="4"/>
  <c r="R54" i="4"/>
  <c r="R58" i="4"/>
  <c r="R62" i="4"/>
  <c r="R66" i="4"/>
  <c r="R70" i="4"/>
  <c r="R74" i="4"/>
  <c r="R78" i="4"/>
  <c r="R61" i="4"/>
  <c r="R65" i="4"/>
  <c r="R49" i="4"/>
  <c r="E64" i="4"/>
  <c r="F73" i="2"/>
  <c r="E36" i="4"/>
  <c r="F61" i="2"/>
  <c r="E66" i="4"/>
  <c r="F32" i="10"/>
  <c r="F66" i="10"/>
  <c r="F69" i="10"/>
  <c r="F65" i="10"/>
  <c r="F67" i="2"/>
  <c r="F47" i="2"/>
  <c r="E74" i="4"/>
  <c r="F60" i="2"/>
  <c r="F58" i="10"/>
  <c r="E76" i="4"/>
  <c r="E71" i="4"/>
  <c r="F78" i="2"/>
  <c r="E60" i="4"/>
  <c r="F69" i="2"/>
  <c r="E67" i="4"/>
  <c r="F72" i="2"/>
  <c r="F70" i="10"/>
  <c r="F61" i="10"/>
  <c r="F67" i="10"/>
  <c r="F76" i="2"/>
  <c r="F41" i="2"/>
  <c r="E62" i="4"/>
  <c r="F77" i="10"/>
  <c r="F63" i="10"/>
  <c r="F70" i="2"/>
  <c r="F68" i="10"/>
  <c r="F74" i="2"/>
  <c r="F72" i="10"/>
  <c r="F65" i="2"/>
  <c r="E72" i="4"/>
  <c r="E58" i="4"/>
  <c r="E65" i="4"/>
  <c r="E69" i="4"/>
  <c r="F74" i="10"/>
  <c r="F37" i="2"/>
  <c r="F45" i="2"/>
  <c r="F49" i="2"/>
  <c r="F42" i="2"/>
  <c r="F53" i="2"/>
  <c r="F34" i="2"/>
  <c r="F49" i="10"/>
  <c r="F54" i="10"/>
  <c r="F53" i="10"/>
  <c r="F52" i="10"/>
  <c r="F51" i="10"/>
  <c r="F47" i="10"/>
  <c r="F46" i="10"/>
  <c r="F44" i="10"/>
  <c r="F42" i="10"/>
  <c r="F39" i="10"/>
  <c r="F37" i="10"/>
  <c r="F36" i="10"/>
  <c r="F34" i="10"/>
  <c r="F51" i="2"/>
  <c r="F58" i="2"/>
  <c r="F57" i="2"/>
  <c r="E56" i="4"/>
  <c r="F56" i="2"/>
  <c r="E52" i="4"/>
  <c r="F54" i="2"/>
  <c r="E50" i="4"/>
  <c r="F50" i="2"/>
  <c r="E45" i="4"/>
  <c r="F44" i="2"/>
  <c r="E42" i="4"/>
  <c r="F48" i="2"/>
  <c r="E54" i="4"/>
  <c r="E39" i="4"/>
  <c r="E32" i="4"/>
  <c r="E48" i="4"/>
  <c r="E55" i="4"/>
  <c r="E49" i="4"/>
  <c r="E40" i="4"/>
  <c r="F36" i="2"/>
  <c r="F38" i="2"/>
  <c r="E34" i="4"/>
  <c r="E46" i="4"/>
  <c r="E35" i="4"/>
  <c r="AM83" i="2"/>
  <c r="E41" i="4"/>
  <c r="E53" i="4"/>
  <c r="E44" i="4"/>
  <c r="E37" i="4"/>
  <c r="E47" i="4"/>
  <c r="F55" i="2"/>
  <c r="E38" i="4"/>
  <c r="E43" i="4"/>
  <c r="E51" i="4"/>
  <c r="F46" i="2"/>
  <c r="AK83" i="2"/>
  <c r="F35" i="2"/>
  <c r="E33" i="4"/>
  <c r="F31" i="10"/>
  <c r="F28" i="10"/>
  <c r="F30" i="10"/>
  <c r="E31" i="4"/>
  <c r="Q83" i="2"/>
  <c r="E88" i="2" s="1"/>
  <c r="J83" i="2"/>
  <c r="Q15" i="10" l="1"/>
  <c r="S15" i="10"/>
  <c r="T75" i="4"/>
  <c r="U75" i="4" s="1"/>
  <c r="B68" i="4"/>
  <c r="B63" i="4"/>
  <c r="U62" i="10"/>
  <c r="V62" i="10" s="1"/>
  <c r="V12" i="10"/>
  <c r="H11" i="9" s="1"/>
  <c r="V13" i="10"/>
  <c r="H12" i="9" s="1"/>
  <c r="C45" i="10"/>
  <c r="K15" i="10"/>
  <c r="C33" i="10"/>
  <c r="C43" i="10"/>
  <c r="C76" i="10"/>
  <c r="V11" i="10"/>
  <c r="H10" i="9" s="1"/>
  <c r="V10" i="10"/>
  <c r="H9" i="9" s="1"/>
  <c r="O15" i="10"/>
  <c r="I15" i="10"/>
  <c r="C30" i="10"/>
  <c r="C75" i="10"/>
  <c r="M15" i="10"/>
  <c r="C48" i="10"/>
  <c r="C56" i="10"/>
  <c r="C57" i="10"/>
  <c r="C55" i="10"/>
  <c r="C71" i="10"/>
  <c r="C64" i="10"/>
  <c r="U73" i="10"/>
  <c r="V73" i="10" s="1"/>
  <c r="U60" i="10"/>
  <c r="V60" i="10" s="1"/>
  <c r="C35" i="10"/>
  <c r="U38" i="10"/>
  <c r="V38" i="10" s="1"/>
  <c r="C40" i="10"/>
  <c r="C62" i="10"/>
  <c r="C59" i="10"/>
  <c r="U50" i="10"/>
  <c r="V50" i="10" s="1"/>
  <c r="S81" i="10"/>
  <c r="U41" i="10"/>
  <c r="V41" i="10" s="1"/>
  <c r="C28" i="10"/>
  <c r="T40" i="4"/>
  <c r="U40" i="4" s="1"/>
  <c r="B61" i="4"/>
  <c r="B73" i="4"/>
  <c r="B70" i="4"/>
  <c r="T60" i="4"/>
  <c r="U60" i="4" s="1"/>
  <c r="T66" i="4"/>
  <c r="U66" i="4" s="1"/>
  <c r="B77" i="4"/>
  <c r="T65" i="4"/>
  <c r="U65" i="4" s="1"/>
  <c r="T43" i="4"/>
  <c r="U43" i="4" s="1"/>
  <c r="T72" i="4"/>
  <c r="U72" i="4" s="1"/>
  <c r="B57" i="4"/>
  <c r="C50" i="10"/>
  <c r="T76" i="4"/>
  <c r="U76" i="4" s="1"/>
  <c r="T36" i="4"/>
  <c r="U36" i="4" s="1"/>
  <c r="B46" i="4"/>
  <c r="B55" i="4"/>
  <c r="B69" i="4"/>
  <c r="B52" i="4"/>
  <c r="T50" i="4"/>
  <c r="U50" i="4" s="1"/>
  <c r="T42" i="4"/>
  <c r="U42" i="4" s="1"/>
  <c r="T71" i="4"/>
  <c r="U71" i="4" s="1"/>
  <c r="T58" i="4"/>
  <c r="U58" i="4" s="1"/>
  <c r="T74" i="4"/>
  <c r="U74" i="4" s="1"/>
  <c r="T68" i="4"/>
  <c r="U68" i="4" s="1"/>
  <c r="B62" i="4"/>
  <c r="B40" i="4"/>
  <c r="B35" i="4"/>
  <c r="B67" i="4"/>
  <c r="T39" i="4"/>
  <c r="U39" i="4" s="1"/>
  <c r="T64" i="4"/>
  <c r="U64" i="4" s="1"/>
  <c r="U51" i="10"/>
  <c r="V51" i="10" s="1"/>
  <c r="C51" i="10"/>
  <c r="U72" i="10"/>
  <c r="V72" i="10" s="1"/>
  <c r="C72" i="10"/>
  <c r="U77" i="10"/>
  <c r="V77" i="10" s="1"/>
  <c r="C77" i="10"/>
  <c r="U61" i="10"/>
  <c r="V61" i="10" s="1"/>
  <c r="C61" i="10"/>
  <c r="U65" i="10"/>
  <c r="V65" i="10" s="1"/>
  <c r="C65" i="10"/>
  <c r="U52" i="10"/>
  <c r="V52" i="10" s="1"/>
  <c r="C52" i="10"/>
  <c r="U63" i="10"/>
  <c r="V63" i="10" s="1"/>
  <c r="C63" i="10"/>
  <c r="U67" i="10"/>
  <c r="V67" i="10" s="1"/>
  <c r="C67" i="10"/>
  <c r="U70" i="10"/>
  <c r="V70" i="10" s="1"/>
  <c r="C70" i="10"/>
  <c r="U66" i="10"/>
  <c r="V66" i="10" s="1"/>
  <c r="C66" i="10"/>
  <c r="U36" i="10"/>
  <c r="V36" i="10" s="1"/>
  <c r="C36" i="10"/>
  <c r="U39" i="10"/>
  <c r="V39" i="10" s="1"/>
  <c r="C39" i="10"/>
  <c r="U44" i="10"/>
  <c r="V44" i="10" s="1"/>
  <c r="C44" i="10"/>
  <c r="U47" i="10"/>
  <c r="V47" i="10" s="1"/>
  <c r="C47" i="10"/>
  <c r="U54" i="10"/>
  <c r="V54" i="10" s="1"/>
  <c r="C54" i="10"/>
  <c r="U68" i="10"/>
  <c r="V68" i="10" s="1"/>
  <c r="C68" i="10"/>
  <c r="U58" i="10"/>
  <c r="V58" i="10" s="1"/>
  <c r="C58" i="10"/>
  <c r="U69" i="10"/>
  <c r="V69" i="10" s="1"/>
  <c r="C69" i="10"/>
  <c r="U32" i="10"/>
  <c r="V32" i="10" s="1"/>
  <c r="C32" i="10"/>
  <c r="U31" i="10"/>
  <c r="V31" i="10" s="1"/>
  <c r="C31" i="10"/>
  <c r="U34" i="10"/>
  <c r="V34" i="10" s="1"/>
  <c r="C34" i="10"/>
  <c r="U37" i="10"/>
  <c r="V37" i="10" s="1"/>
  <c r="C37" i="10"/>
  <c r="U42" i="10"/>
  <c r="V42" i="10" s="1"/>
  <c r="C42" i="10"/>
  <c r="U46" i="10"/>
  <c r="V46" i="10" s="1"/>
  <c r="C46" i="10"/>
  <c r="U53" i="10"/>
  <c r="V53" i="10" s="1"/>
  <c r="C53" i="10"/>
  <c r="U49" i="10"/>
  <c r="V49" i="10" s="1"/>
  <c r="C49" i="10"/>
  <c r="U74" i="10"/>
  <c r="V74" i="10" s="1"/>
  <c r="C74" i="10"/>
  <c r="B49" i="4"/>
  <c r="T62" i="4"/>
  <c r="U62" i="4" s="1"/>
  <c r="T67" i="4"/>
  <c r="U67" i="4" s="1"/>
  <c r="B74" i="4"/>
  <c r="B58" i="4"/>
  <c r="B53" i="4"/>
  <c r="B33" i="4"/>
  <c r="B42" i="4"/>
  <c r="B32" i="4"/>
  <c r="B47" i="4"/>
  <c r="B31" i="4"/>
  <c r="B76" i="4"/>
  <c r="B50" i="4"/>
  <c r="B51" i="4"/>
  <c r="T73" i="4"/>
  <c r="U73" i="4" s="1"/>
  <c r="B37" i="4"/>
  <c r="B65" i="4"/>
  <c r="B54" i="4"/>
  <c r="B45" i="4"/>
  <c r="B48" i="4"/>
  <c r="B38" i="4"/>
  <c r="B43" i="4"/>
  <c r="B72" i="4"/>
  <c r="T61" i="4"/>
  <c r="U61" i="4" s="1"/>
  <c r="T70" i="4"/>
  <c r="U70" i="4" s="1"/>
  <c r="B56" i="4"/>
  <c r="T69" i="4"/>
  <c r="U69" i="4" s="1"/>
  <c r="B66" i="4"/>
  <c r="B44" i="4"/>
  <c r="B41" i="4"/>
  <c r="B36" i="4"/>
  <c r="B34" i="4"/>
  <c r="B59" i="4"/>
  <c r="T59" i="4"/>
  <c r="U59" i="4" s="1"/>
  <c r="B39" i="4"/>
  <c r="B64" i="4"/>
  <c r="B60" i="4"/>
  <c r="B71" i="4"/>
  <c r="T57" i="4"/>
  <c r="U57" i="4" s="1"/>
  <c r="T63" i="4"/>
  <c r="U63" i="4" s="1"/>
  <c r="U30" i="10"/>
  <c r="V30" i="10" s="1"/>
  <c r="U28" i="10"/>
  <c r="V28" i="10" s="1"/>
  <c r="E80" i="4"/>
  <c r="F79" i="10"/>
  <c r="F78" i="10"/>
  <c r="E79" i="4"/>
  <c r="T79" i="4" s="1"/>
  <c r="U79" i="4" s="1"/>
  <c r="E78" i="4"/>
  <c r="T78" i="4" s="1"/>
  <c r="U78" i="4" s="1"/>
  <c r="F80" i="10"/>
  <c r="T38" i="4"/>
  <c r="U38" i="4" s="1"/>
  <c r="T37" i="4"/>
  <c r="U37" i="4" s="1"/>
  <c r="T41" i="4"/>
  <c r="U41" i="4" s="1"/>
  <c r="T34" i="4"/>
  <c r="U34" i="4" s="1"/>
  <c r="T49" i="4"/>
  <c r="U49" i="4" s="1"/>
  <c r="T54" i="4"/>
  <c r="U54" i="4" s="1"/>
  <c r="T56" i="4"/>
  <c r="U56" i="4" s="1"/>
  <c r="T51" i="4"/>
  <c r="U51" i="4" s="1"/>
  <c r="T44" i="4"/>
  <c r="U44" i="4" s="1"/>
  <c r="T55" i="4"/>
  <c r="U55" i="4" s="1"/>
  <c r="T32" i="4"/>
  <c r="U32" i="4" s="1"/>
  <c r="T31" i="4"/>
  <c r="U31" i="4" s="1"/>
  <c r="T47" i="4"/>
  <c r="U47" i="4" s="1"/>
  <c r="T53" i="4"/>
  <c r="U53" i="4" s="1"/>
  <c r="T46" i="4"/>
  <c r="U46" i="4" s="1"/>
  <c r="T33" i="4"/>
  <c r="U33" i="4" s="1"/>
  <c r="T35" i="4"/>
  <c r="U35" i="4" s="1"/>
  <c r="T48" i="4"/>
  <c r="U48" i="4" s="1"/>
  <c r="T45" i="4"/>
  <c r="U45" i="4" s="1"/>
  <c r="T52" i="4"/>
  <c r="U52" i="4" s="1"/>
  <c r="F29" i="10"/>
  <c r="C29" i="10" s="1"/>
  <c r="F26" i="10"/>
  <c r="C26" i="10" s="1"/>
  <c r="F27" i="10"/>
  <c r="C27" i="10" s="1"/>
  <c r="F80" i="2"/>
  <c r="F81" i="2"/>
  <c r="F82" i="2"/>
  <c r="H14" i="9" l="1"/>
  <c r="V15" i="10"/>
  <c r="U78" i="10"/>
  <c r="V78" i="10" s="1"/>
  <c r="C78" i="10"/>
  <c r="U80" i="10"/>
  <c r="V80" i="10" s="1"/>
  <c r="C80" i="10"/>
  <c r="U79" i="10"/>
  <c r="V79" i="10" s="1"/>
  <c r="C79" i="10"/>
  <c r="B78" i="4"/>
  <c r="B79" i="4"/>
  <c r="U27" i="10"/>
  <c r="V27" i="10" s="1"/>
  <c r="U26" i="10"/>
  <c r="V26" i="10" s="1"/>
  <c r="U29" i="10"/>
  <c r="V29" i="10" s="1"/>
  <c r="C10" i="9"/>
  <c r="X11" i="10"/>
  <c r="X12" i="10"/>
  <c r="C11" i="9"/>
  <c r="X14" i="10"/>
  <c r="C13" i="9"/>
  <c r="C12" i="9"/>
  <c r="X13" i="10"/>
  <c r="D11" i="9"/>
  <c r="L11" i="9" s="1"/>
  <c r="D12" i="9"/>
  <c r="L12" i="9" s="1"/>
  <c r="D10" i="9"/>
  <c r="L10" i="9" s="1"/>
  <c r="D9" i="9"/>
  <c r="D13" i="9"/>
  <c r="L13" i="9" s="1"/>
  <c r="X10" i="10" l="1"/>
  <c r="D14" i="9"/>
  <c r="L9" i="9"/>
  <c r="L14" i="9" s="1"/>
  <c r="R80" i="4"/>
  <c r="B80" i="4" s="1"/>
  <c r="D30" i="4"/>
  <c r="D29" i="4"/>
  <c r="E28" i="4"/>
  <c r="D28" i="4"/>
  <c r="D27" i="4"/>
  <c r="D26" i="4"/>
  <c r="D25" i="4"/>
  <c r="E24" i="4"/>
  <c r="D24" i="4"/>
  <c r="D23" i="4"/>
  <c r="D22" i="4"/>
  <c r="D21" i="4"/>
  <c r="D14" i="4"/>
  <c r="D13" i="4"/>
  <c r="D12" i="4"/>
  <c r="D11" i="4"/>
  <c r="D10" i="4"/>
  <c r="E30" i="4"/>
  <c r="E29" i="4"/>
  <c r="E27" i="4"/>
  <c r="F28" i="2"/>
  <c r="E26" i="4"/>
  <c r="E25" i="4"/>
  <c r="E23" i="4"/>
  <c r="E22" i="4"/>
  <c r="E10" i="4"/>
  <c r="AD28" i="4" l="1"/>
  <c r="I28" i="4" s="1"/>
  <c r="AA28" i="4"/>
  <c r="F28" i="4" s="1"/>
  <c r="AB28" i="4"/>
  <c r="G28" i="4" s="1"/>
  <c r="AH28" i="4"/>
  <c r="M28" i="4" s="1"/>
  <c r="AE28" i="4"/>
  <c r="J28" i="4" s="1"/>
  <c r="L10" i="4" s="1"/>
  <c r="AF28" i="4"/>
  <c r="K28" i="4" s="1"/>
  <c r="AL28" i="4"/>
  <c r="Q28" i="4" s="1"/>
  <c r="AI28" i="4"/>
  <c r="N28" i="4" s="1"/>
  <c r="P10" i="4" s="1"/>
  <c r="AJ28" i="4"/>
  <c r="O28" i="4" s="1"/>
  <c r="AG28" i="4"/>
  <c r="L28" i="4" s="1"/>
  <c r="N10" i="4" s="1"/>
  <c r="AC28" i="4"/>
  <c r="H28" i="4" s="1"/>
  <c r="J10" i="4" s="1"/>
  <c r="AK28" i="4"/>
  <c r="P28" i="4" s="1"/>
  <c r="AI21" i="4"/>
  <c r="AL21" i="4"/>
  <c r="AK21" i="4"/>
  <c r="AE21" i="4"/>
  <c r="AH21" i="4"/>
  <c r="AG21" i="4"/>
  <c r="AA21" i="4"/>
  <c r="AD21" i="4"/>
  <c r="AC21" i="4"/>
  <c r="AB21" i="4"/>
  <c r="AF21" i="4"/>
  <c r="AJ21" i="4"/>
  <c r="AD23" i="4"/>
  <c r="I23" i="4" s="1"/>
  <c r="AA23" i="4"/>
  <c r="F23" i="4" s="1"/>
  <c r="AB23" i="4"/>
  <c r="G23" i="4" s="1"/>
  <c r="AH23" i="4"/>
  <c r="M23" i="4" s="1"/>
  <c r="AF23" i="4"/>
  <c r="K23" i="4" s="1"/>
  <c r="AL23" i="4"/>
  <c r="Q23" i="4" s="1"/>
  <c r="AI23" i="4"/>
  <c r="N23" i="4" s="1"/>
  <c r="AJ23" i="4"/>
  <c r="O23" i="4" s="1"/>
  <c r="AC23" i="4"/>
  <c r="H23" i="4" s="1"/>
  <c r="AG23" i="4"/>
  <c r="L23" i="4" s="1"/>
  <c r="AK23" i="4"/>
  <c r="P23" i="4" s="1"/>
  <c r="AE23" i="4"/>
  <c r="J23" i="4" s="1"/>
  <c r="AD30" i="4"/>
  <c r="I30" i="4" s="1"/>
  <c r="AK30" i="4"/>
  <c r="P30" i="4" s="1"/>
  <c r="AG30" i="4"/>
  <c r="L30" i="4" s="1"/>
  <c r="AH30" i="4"/>
  <c r="M30" i="4" s="1"/>
  <c r="AA30" i="4"/>
  <c r="F30" i="4" s="1"/>
  <c r="AB30" i="4"/>
  <c r="G30" i="4" s="1"/>
  <c r="AL30" i="4"/>
  <c r="Q30" i="4" s="1"/>
  <c r="AE30" i="4"/>
  <c r="J30" i="4" s="1"/>
  <c r="AF30" i="4"/>
  <c r="K30" i="4" s="1"/>
  <c r="AC30" i="4"/>
  <c r="H30" i="4" s="1"/>
  <c r="AI30" i="4"/>
  <c r="N30" i="4" s="1"/>
  <c r="AJ30" i="4"/>
  <c r="O30" i="4" s="1"/>
  <c r="AD22" i="4"/>
  <c r="I22" i="4" s="1"/>
  <c r="AA22" i="4"/>
  <c r="F22" i="4" s="1"/>
  <c r="AB22" i="4"/>
  <c r="G22" i="4" s="1"/>
  <c r="AH22" i="4"/>
  <c r="M22" i="4" s="1"/>
  <c r="AE22" i="4"/>
  <c r="J22" i="4" s="1"/>
  <c r="AF22" i="4"/>
  <c r="K22" i="4" s="1"/>
  <c r="AL22" i="4"/>
  <c r="Q22" i="4" s="1"/>
  <c r="AI22" i="4"/>
  <c r="N22" i="4" s="1"/>
  <c r="AJ22" i="4"/>
  <c r="O22" i="4" s="1"/>
  <c r="AG22" i="4"/>
  <c r="L22" i="4" s="1"/>
  <c r="AC22" i="4"/>
  <c r="H22" i="4" s="1"/>
  <c r="AK22" i="4"/>
  <c r="P22" i="4" s="1"/>
  <c r="AD24" i="4"/>
  <c r="I24" i="4" s="1"/>
  <c r="AA24" i="4"/>
  <c r="F24" i="4" s="1"/>
  <c r="H13" i="4" s="1"/>
  <c r="AB24" i="4"/>
  <c r="G24" i="4" s="1"/>
  <c r="AH24" i="4"/>
  <c r="M24" i="4" s="1"/>
  <c r="AE24" i="4"/>
  <c r="J24" i="4" s="1"/>
  <c r="L13" i="4" s="1"/>
  <c r="AF24" i="4"/>
  <c r="K24" i="4" s="1"/>
  <c r="AL24" i="4"/>
  <c r="Q24" i="4" s="1"/>
  <c r="AI24" i="4"/>
  <c r="N24" i="4" s="1"/>
  <c r="P13" i="4" s="1"/>
  <c r="AJ24" i="4"/>
  <c r="O24" i="4" s="1"/>
  <c r="AG24" i="4"/>
  <c r="L24" i="4" s="1"/>
  <c r="N13" i="4" s="1"/>
  <c r="AC24" i="4"/>
  <c r="H24" i="4" s="1"/>
  <c r="J13" i="4" s="1"/>
  <c r="AK24" i="4"/>
  <c r="P24" i="4" s="1"/>
  <c r="R13" i="4" s="1"/>
  <c r="AD29" i="4"/>
  <c r="I29" i="4" s="1"/>
  <c r="AA29" i="4"/>
  <c r="F29" i="4" s="1"/>
  <c r="AB29" i="4"/>
  <c r="G29" i="4" s="1"/>
  <c r="AH29" i="4"/>
  <c r="M29" i="4" s="1"/>
  <c r="AE29" i="4"/>
  <c r="J29" i="4" s="1"/>
  <c r="AF29" i="4"/>
  <c r="K29" i="4" s="1"/>
  <c r="AL29" i="4"/>
  <c r="Q29" i="4" s="1"/>
  <c r="AI29" i="4"/>
  <c r="N29" i="4" s="1"/>
  <c r="AJ29" i="4"/>
  <c r="O29" i="4" s="1"/>
  <c r="AC29" i="4"/>
  <c r="H29" i="4" s="1"/>
  <c r="AG29" i="4"/>
  <c r="L29" i="4" s="1"/>
  <c r="AK29" i="4"/>
  <c r="P29" i="4" s="1"/>
  <c r="AD26" i="4"/>
  <c r="I26" i="4" s="1"/>
  <c r="AA26" i="4"/>
  <c r="F26" i="4" s="1"/>
  <c r="AB26" i="4"/>
  <c r="G26" i="4" s="1"/>
  <c r="AH26" i="4"/>
  <c r="M26" i="4" s="1"/>
  <c r="AE26" i="4"/>
  <c r="J26" i="4" s="1"/>
  <c r="AF26" i="4"/>
  <c r="K26" i="4" s="1"/>
  <c r="AL26" i="4"/>
  <c r="Q26" i="4" s="1"/>
  <c r="AI26" i="4"/>
  <c r="N26" i="4" s="1"/>
  <c r="AJ26" i="4"/>
  <c r="O26" i="4" s="1"/>
  <c r="AC26" i="4"/>
  <c r="H26" i="4" s="1"/>
  <c r="AG26" i="4"/>
  <c r="L26" i="4" s="1"/>
  <c r="AK26" i="4"/>
  <c r="P26" i="4" s="1"/>
  <c r="AD25" i="4"/>
  <c r="I25" i="4" s="1"/>
  <c r="AA25" i="4"/>
  <c r="F25" i="4" s="1"/>
  <c r="AB25" i="4"/>
  <c r="G25" i="4" s="1"/>
  <c r="AH25" i="4"/>
  <c r="M25" i="4" s="1"/>
  <c r="AE25" i="4"/>
  <c r="J25" i="4" s="1"/>
  <c r="AF25" i="4"/>
  <c r="K25" i="4" s="1"/>
  <c r="AL25" i="4"/>
  <c r="Q25" i="4" s="1"/>
  <c r="AI25" i="4"/>
  <c r="N25" i="4" s="1"/>
  <c r="AJ25" i="4"/>
  <c r="O25" i="4" s="1"/>
  <c r="AC25" i="4"/>
  <c r="H25" i="4" s="1"/>
  <c r="AG25" i="4"/>
  <c r="L25" i="4" s="1"/>
  <c r="AK25" i="4"/>
  <c r="P25" i="4" s="1"/>
  <c r="AD27" i="4"/>
  <c r="I27" i="4" s="1"/>
  <c r="AA27" i="4"/>
  <c r="F27" i="4" s="1"/>
  <c r="H14" i="4" s="1"/>
  <c r="AB27" i="4"/>
  <c r="G27" i="4" s="1"/>
  <c r="AH27" i="4"/>
  <c r="M27" i="4" s="1"/>
  <c r="AL27" i="4"/>
  <c r="Q27" i="4" s="1"/>
  <c r="AI27" i="4"/>
  <c r="N27" i="4" s="1"/>
  <c r="P14" i="4" s="1"/>
  <c r="AJ27" i="4"/>
  <c r="O27" i="4" s="1"/>
  <c r="AG27" i="4"/>
  <c r="L27" i="4" s="1"/>
  <c r="N14" i="4" s="1"/>
  <c r="AC27" i="4"/>
  <c r="H27" i="4" s="1"/>
  <c r="J14" i="4" s="1"/>
  <c r="AK27" i="4"/>
  <c r="P27" i="4" s="1"/>
  <c r="R14" i="4" s="1"/>
  <c r="AE27" i="4"/>
  <c r="J27" i="4" s="1"/>
  <c r="L14" i="4" s="1"/>
  <c r="AF27" i="4"/>
  <c r="K27" i="4" s="1"/>
  <c r="T80" i="4"/>
  <c r="U80" i="4" s="1"/>
  <c r="H13" i="2"/>
  <c r="F32" i="2"/>
  <c r="F30" i="2"/>
  <c r="F31" i="2"/>
  <c r="E11" i="4"/>
  <c r="E12" i="4"/>
  <c r="F29" i="2"/>
  <c r="F33" i="2"/>
  <c r="L12" i="4" l="1"/>
  <c r="U14" i="4"/>
  <c r="R12" i="4"/>
  <c r="N12" i="4"/>
  <c r="J12" i="4"/>
  <c r="H12" i="4"/>
  <c r="P12" i="4"/>
  <c r="U13" i="4"/>
  <c r="F21" i="4"/>
  <c r="AA81" i="4"/>
  <c r="AK81" i="4"/>
  <c r="P21" i="4"/>
  <c r="AJ81" i="4"/>
  <c r="O21" i="4"/>
  <c r="AD81" i="4"/>
  <c r="I21" i="4"/>
  <c r="AE81" i="4"/>
  <c r="J21" i="4"/>
  <c r="AF81" i="4"/>
  <c r="K21" i="4"/>
  <c r="K81" i="4" s="1"/>
  <c r="R27" i="4"/>
  <c r="R25" i="4"/>
  <c r="R26" i="4"/>
  <c r="R29" i="4"/>
  <c r="R24" i="4"/>
  <c r="R22" i="4"/>
  <c r="R23" i="4"/>
  <c r="AB81" i="4"/>
  <c r="G21" i="4"/>
  <c r="G81" i="4" s="1"/>
  <c r="AG81" i="4"/>
  <c r="L21" i="4"/>
  <c r="N11" i="4" s="1"/>
  <c r="AL81" i="4"/>
  <c r="Q21" i="4"/>
  <c r="Q81" i="4" s="1"/>
  <c r="R28" i="4"/>
  <c r="R30" i="4"/>
  <c r="AC81" i="4"/>
  <c r="H21" i="4"/>
  <c r="AH81" i="4"/>
  <c r="M21" i="4"/>
  <c r="M81" i="4" s="1"/>
  <c r="AI81" i="4"/>
  <c r="N21" i="4"/>
  <c r="H14" i="2"/>
  <c r="H15" i="2"/>
  <c r="H11" i="2"/>
  <c r="H12" i="2"/>
  <c r="E14" i="4"/>
  <c r="E13" i="4"/>
  <c r="W14" i="4" l="1"/>
  <c r="U12" i="4"/>
  <c r="W12" i="4" s="1"/>
  <c r="N15" i="4"/>
  <c r="H21" i="9" s="1"/>
  <c r="W13" i="4"/>
  <c r="H81" i="4"/>
  <c r="J11" i="4"/>
  <c r="J15" i="4" s="1"/>
  <c r="J81" i="4"/>
  <c r="L11" i="4"/>
  <c r="L15" i="4" s="1"/>
  <c r="P81" i="4"/>
  <c r="R11" i="4"/>
  <c r="R10" i="4"/>
  <c r="N81" i="4"/>
  <c r="P11" i="4"/>
  <c r="P15" i="4" s="1"/>
  <c r="J21" i="9" s="1"/>
  <c r="H10" i="4"/>
  <c r="H11" i="4"/>
  <c r="F13" i="9"/>
  <c r="J13" i="9" s="1"/>
  <c r="L81" i="4"/>
  <c r="B23" i="4"/>
  <c r="T23" i="4"/>
  <c r="U23" i="4" s="1"/>
  <c r="B29" i="4"/>
  <c r="T29" i="4"/>
  <c r="U29" i="4" s="1"/>
  <c r="I81" i="4"/>
  <c r="B28" i="4"/>
  <c r="T28" i="4"/>
  <c r="U28" i="4" s="1"/>
  <c r="B22" i="4"/>
  <c r="T22" i="4"/>
  <c r="U22" i="4" s="1"/>
  <c r="B26" i="4"/>
  <c r="T26" i="4"/>
  <c r="U26" i="4" s="1"/>
  <c r="B30" i="4"/>
  <c r="T30" i="4"/>
  <c r="U30" i="4" s="1"/>
  <c r="B25" i="4"/>
  <c r="T25" i="4"/>
  <c r="U25" i="4" s="1"/>
  <c r="O81" i="4"/>
  <c r="B24" i="4"/>
  <c r="T24" i="4"/>
  <c r="U24" i="4" s="1"/>
  <c r="B27" i="4"/>
  <c r="T27" i="4"/>
  <c r="U27" i="4" s="1"/>
  <c r="R21" i="4"/>
  <c r="F81" i="4"/>
  <c r="R15" i="4" l="1"/>
  <c r="L21" i="9" s="1"/>
  <c r="L22" i="9" s="1"/>
  <c r="U11" i="4"/>
  <c r="W11" i="4" s="1"/>
  <c r="U10" i="4"/>
  <c r="W10" i="4" s="1"/>
  <c r="J22" i="9"/>
  <c r="D32" i="9"/>
  <c r="E32" i="9" s="1"/>
  <c r="H15" i="4"/>
  <c r="C21" i="9" s="1"/>
  <c r="D21" i="9"/>
  <c r="D29" i="9" s="1"/>
  <c r="D31" i="9"/>
  <c r="E31" i="9" s="1"/>
  <c r="F21" i="9"/>
  <c r="F22" i="9" s="1"/>
  <c r="F11" i="9"/>
  <c r="J11" i="9" s="1"/>
  <c r="F12" i="9"/>
  <c r="J12" i="9" s="1"/>
  <c r="R81" i="4"/>
  <c r="G16" i="2"/>
  <c r="D33" i="9" l="1"/>
  <c r="E33" i="9" s="1"/>
  <c r="F10" i="9"/>
  <c r="J10" i="9" s="1"/>
  <c r="N21" i="9"/>
  <c r="N22" i="9" s="1"/>
  <c r="D30" i="9"/>
  <c r="D22" i="9"/>
  <c r="H22" i="9"/>
  <c r="C22" i="9"/>
  <c r="D28" i="9"/>
  <c r="F9" i="9"/>
  <c r="U15" i="4"/>
  <c r="D34" i="9" l="1"/>
  <c r="E28" i="9"/>
  <c r="F14" i="9"/>
  <c r="J9" i="9"/>
  <c r="E30" i="9"/>
  <c r="E29" i="9" l="1"/>
  <c r="E34" i="9" s="1"/>
  <c r="C4" i="4"/>
  <c r="B4" i="11" l="1"/>
  <c r="D4" i="10"/>
  <c r="C4" i="9"/>
  <c r="C5" i="7"/>
  <c r="W83" i="2" l="1"/>
  <c r="F88" i="2" s="1"/>
  <c r="AL83" i="2" l="1"/>
  <c r="G83" i="2"/>
  <c r="D88" i="2" s="1"/>
  <c r="G88" i="2" s="1"/>
  <c r="AJ83" i="2"/>
  <c r="D83" i="2" l="1"/>
  <c r="E21" i="4"/>
  <c r="E81" i="4" l="1"/>
  <c r="T81" i="4" s="1"/>
  <c r="U81" i="4" s="1"/>
  <c r="T21" i="4"/>
  <c r="U21" i="4" s="1"/>
  <c r="B21" i="4"/>
  <c r="W15" i="4" l="1"/>
  <c r="E15" i="4"/>
  <c r="X15" i="10"/>
  <c r="F15" i="10"/>
  <c r="J14" i="9"/>
  <c r="C14" i="9"/>
  <c r="H16" i="2"/>
  <c r="I15" i="2" s="1"/>
  <c r="I14" i="2" l="1"/>
  <c r="I13" i="2"/>
  <c r="I11" i="2"/>
  <c r="I12" i="2"/>
  <c r="M19" i="2"/>
  <c r="L19" i="2"/>
  <c r="F14" i="4"/>
  <c r="F11" i="4"/>
  <c r="F12" i="4"/>
  <c r="F13" i="4"/>
  <c r="E16" i="2"/>
  <c r="G15" i="10" l="1"/>
  <c r="I16" i="2"/>
  <c r="F15" i="4"/>
  <c r="F23" i="2" l="1"/>
  <c r="F21" i="10" l="1"/>
  <c r="C21" i="10" s="1"/>
  <c r="F25" i="2"/>
  <c r="F23" i="10"/>
  <c r="U23" i="10" s="1"/>
  <c r="V23" i="10" s="1"/>
  <c r="F24" i="10"/>
  <c r="F26" i="2"/>
  <c r="F24" i="2"/>
  <c r="F22" i="10"/>
  <c r="U22" i="10" s="1"/>
  <c r="V22" i="10" s="1"/>
  <c r="F27" i="2"/>
  <c r="C22" i="10" l="1"/>
  <c r="C23" i="10"/>
  <c r="U21" i="10"/>
  <c r="V21" i="10" s="1"/>
  <c r="C24" i="10"/>
  <c r="U24" i="10"/>
  <c r="V24" i="10" s="1"/>
  <c r="F83" i="2"/>
  <c r="E83" i="2"/>
  <c r="F25" i="10"/>
  <c r="U25" i="10" l="1"/>
  <c r="V25" i="10" s="1"/>
  <c r="C25" i="10"/>
  <c r="F81" i="10"/>
  <c r="U81" i="10" s="1"/>
  <c r="V8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UPV-RA</author>
  </authors>
  <commentList>
    <comment ref="E3" authorId="0" shapeId="0" xr:uid="{3D11F424-3557-484D-99CD-FE938E826BE6}">
      <text>
        <r>
          <rPr>
            <b/>
            <sz val="9"/>
            <color indexed="81"/>
            <rFont val="Tahoma"/>
            <family val="2"/>
          </rPr>
          <t>UPV-RA:</t>
        </r>
        <r>
          <rPr>
            <sz val="9"/>
            <color indexed="81"/>
            <rFont val="Tahoma"/>
            <family val="2"/>
          </rPr>
          <t xml:space="preserve">
Cambiar el titulo por desglose de conceptos
</t>
        </r>
      </text>
    </comment>
  </commentList>
</comments>
</file>

<file path=xl/sharedStrings.xml><?xml version="1.0" encoding="utf-8"?>
<sst xmlns="http://schemas.openxmlformats.org/spreadsheetml/2006/main" count="264" uniqueCount="157">
  <si>
    <t xml:space="preserve">Folio </t>
  </si>
  <si>
    <t>Proyección anual</t>
  </si>
  <si>
    <t>Tipo de gasto</t>
  </si>
  <si>
    <t>Monto aprobado</t>
  </si>
  <si>
    <t>Porcentaje Ficosec</t>
  </si>
  <si>
    <t>Monto coinversión</t>
  </si>
  <si>
    <t>Porcentaje coinversión</t>
  </si>
  <si>
    <t>Total general</t>
  </si>
  <si>
    <t>Porcentaje general</t>
  </si>
  <si>
    <t>Recurso humano</t>
  </si>
  <si>
    <t>Reurso material</t>
  </si>
  <si>
    <t>Equipo</t>
  </si>
  <si>
    <t>Gasto administrativo</t>
  </si>
  <si>
    <t>Otro</t>
  </si>
  <si>
    <t>Total</t>
  </si>
  <si>
    <t>Trimestre</t>
  </si>
  <si>
    <t>2do trimestre</t>
  </si>
  <si>
    <t>3er trimestre</t>
  </si>
  <si>
    <t>4to trimestre</t>
  </si>
  <si>
    <t>Concepto</t>
  </si>
  <si>
    <t>Presupuesto ficosec</t>
  </si>
  <si>
    <t>Total del proyecto</t>
  </si>
  <si>
    <t>Mes 1</t>
  </si>
  <si>
    <t>Mes 2</t>
  </si>
  <si>
    <t>Mes 3</t>
  </si>
  <si>
    <t>Mes 4</t>
  </si>
  <si>
    <t>Mes 6</t>
  </si>
  <si>
    <t>Mes 8</t>
  </si>
  <si>
    <t>Mes 10</t>
  </si>
  <si>
    <t>Mes 11</t>
  </si>
  <si>
    <t>Mes 12</t>
  </si>
  <si>
    <t>RH</t>
  </si>
  <si>
    <t>RM</t>
  </si>
  <si>
    <t>GA</t>
  </si>
  <si>
    <t>EQ</t>
  </si>
  <si>
    <t>OT</t>
  </si>
  <si>
    <t>Objetivo</t>
  </si>
  <si>
    <t>Tabla general ejercicio FICOSEC</t>
  </si>
  <si>
    <t>Porcentaje</t>
  </si>
  <si>
    <t>Total ejercido</t>
  </si>
  <si>
    <t>Presupuesto</t>
  </si>
  <si>
    <t>Remanente (Presupuesto- ejercido)</t>
  </si>
  <si>
    <t>Indicador</t>
  </si>
  <si>
    <t xml:space="preserve">Seguimiento ministraciones </t>
  </si>
  <si>
    <t>Ministrado</t>
  </si>
  <si>
    <t>Ejercido</t>
  </si>
  <si>
    <t>Remanente</t>
  </si>
  <si>
    <t>Mes</t>
  </si>
  <si>
    <t>Ejercicio general</t>
  </si>
  <si>
    <t>Monto aprobado FICOSEC</t>
  </si>
  <si>
    <t>Monto COINVERSIÓN</t>
  </si>
  <si>
    <t>Ejercicio FICOSEC</t>
  </si>
  <si>
    <t>Ejercicio COINVERSIÓN</t>
  </si>
  <si>
    <t>Remanente (aprobado- ejercido) FICOSEC</t>
  </si>
  <si>
    <t>Remanente (aprobado- ejercido) COINVERSIÓN</t>
  </si>
  <si>
    <t>PROCESO CONCUIDO EJERCICIO FINANCIERO</t>
  </si>
  <si>
    <t>Fecha cierre financiero</t>
  </si>
  <si>
    <t>Nombre y firma del responsable FICOSEC</t>
  </si>
  <si>
    <t>Lista desplegable</t>
  </si>
  <si>
    <t>FICOSEC</t>
  </si>
  <si>
    <t>Coinversion</t>
  </si>
  <si>
    <t>Recurso material</t>
  </si>
  <si>
    <t>Remanente (aprobado - ejercido)</t>
  </si>
  <si>
    <t>Folio fiscal</t>
  </si>
  <si>
    <t>Proveedor/ recurso humano</t>
  </si>
  <si>
    <t>Financiador</t>
  </si>
  <si>
    <t>Coinversión</t>
  </si>
  <si>
    <t>Saldo Remanente</t>
  </si>
  <si>
    <t>Balance Equilibrado</t>
  </si>
  <si>
    <t>Gasto Excedido</t>
  </si>
  <si>
    <t>Tabla general ejercicio COINVERSION</t>
  </si>
  <si>
    <t>Captura de facturas y recibos</t>
  </si>
  <si>
    <t>Laptop</t>
  </si>
  <si>
    <t>Proyector</t>
  </si>
  <si>
    <t>Presupuesto Coinversión</t>
  </si>
  <si>
    <t>Monto</t>
  </si>
  <si>
    <t>Material actividades culturales</t>
  </si>
  <si>
    <t>Desglose</t>
  </si>
  <si>
    <t>Desglose Recurso material y equipo</t>
  </si>
  <si>
    <t>Nombre del proyecto:</t>
  </si>
  <si>
    <t>Responsable FICOSE:</t>
  </si>
  <si>
    <t>Responsable OSC:</t>
  </si>
  <si>
    <t>Carátula del proyecto</t>
  </si>
  <si>
    <t>CARÁTULA</t>
  </si>
  <si>
    <t>F</t>
  </si>
  <si>
    <t>C</t>
  </si>
  <si>
    <t>Resumen monitoreo</t>
  </si>
  <si>
    <t>Porcentaje de  avancen general</t>
  </si>
  <si>
    <t>Impresora</t>
  </si>
  <si>
    <t>Bocina</t>
  </si>
  <si>
    <t>Microfonos</t>
  </si>
  <si>
    <t>Maquinas para talleres</t>
  </si>
  <si>
    <t>Pantalla</t>
  </si>
  <si>
    <t>Muebles para oficina</t>
  </si>
  <si>
    <t>Mesas plegables</t>
  </si>
  <si>
    <t>Sillas</t>
  </si>
  <si>
    <t>Carpas</t>
  </si>
  <si>
    <t>Papeleria</t>
  </si>
  <si>
    <t>Material de artes plasticas</t>
  </si>
  <si>
    <t>Materiales capacitación 1</t>
  </si>
  <si>
    <t>Materiales capacitación 2</t>
  </si>
  <si>
    <t>Materiales talleres 1</t>
  </si>
  <si>
    <t>Materiales talleres 2</t>
  </si>
  <si>
    <t>Documentación</t>
  </si>
  <si>
    <t>Material didactico</t>
  </si>
  <si>
    <t>Material educativo</t>
  </si>
  <si>
    <t>Material deportivo</t>
  </si>
  <si>
    <t>Alimentos</t>
  </si>
  <si>
    <t>Refrigerios</t>
  </si>
  <si>
    <t>Coffe breack</t>
  </si>
  <si>
    <t>Consumibles</t>
  </si>
  <si>
    <t>Mantenimiento</t>
  </si>
  <si>
    <t>Renta de camiones de traslado</t>
  </si>
  <si>
    <t>Gasolina</t>
  </si>
  <si>
    <t>Inscripciones</t>
  </si>
  <si>
    <t>Instrumentos musicales</t>
  </si>
  <si>
    <t>TP</t>
  </si>
  <si>
    <t>Materiales talleres 3</t>
  </si>
  <si>
    <t>Materiales talleres 4</t>
  </si>
  <si>
    <t>Otro 1</t>
  </si>
  <si>
    <t>Otro 2</t>
  </si>
  <si>
    <t>Otro 3</t>
  </si>
  <si>
    <t>Camaras</t>
  </si>
  <si>
    <t>Renta de oficina</t>
  </si>
  <si>
    <t>Contador</t>
  </si>
  <si>
    <t>Abogado interno</t>
  </si>
  <si>
    <t>Pagos de servicios</t>
  </si>
  <si>
    <t>Administrador</t>
  </si>
  <si>
    <t>Capacitaciones</t>
  </si>
  <si>
    <t>Fortalecimiento organizacional</t>
  </si>
  <si>
    <t>Ficosec</t>
  </si>
  <si>
    <t>Total 1er B</t>
  </si>
  <si>
    <t>Total 2do B</t>
  </si>
  <si>
    <t>Total 3er B</t>
  </si>
  <si>
    <t>Total 4to B</t>
  </si>
  <si>
    <t>Total 5to B</t>
  </si>
  <si>
    <t>Total 6to B</t>
  </si>
  <si>
    <t>2do bimestre</t>
  </si>
  <si>
    <t xml:space="preserve">Mes 5 </t>
  </si>
  <si>
    <t>4to bimestre</t>
  </si>
  <si>
    <t xml:space="preserve">Mes 7 </t>
  </si>
  <si>
    <t>5to bimestre</t>
  </si>
  <si>
    <t xml:space="preserve">Mes 9 </t>
  </si>
  <si>
    <t>6to bimestre</t>
  </si>
  <si>
    <t xml:space="preserve">Financiador </t>
  </si>
  <si>
    <t>1er bimestre</t>
  </si>
  <si>
    <t>3er bimestre</t>
  </si>
  <si>
    <t>Bimestre</t>
  </si>
  <si>
    <t xml:space="preserve"> </t>
  </si>
  <si>
    <t>COINVERSIÓN INST.</t>
  </si>
  <si>
    <t>Nombre y firma del responsable de la INSTITUCIÓN</t>
  </si>
  <si>
    <t>Programación de ministraciones</t>
  </si>
  <si>
    <t>No. ministración</t>
  </si>
  <si>
    <t>1er ministración</t>
  </si>
  <si>
    <t>2da ministración</t>
  </si>
  <si>
    <t>3ra ministración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</si>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</sst>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0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Eras Medium ITC"/>
      <family val="2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/>
      <name val="Eras Medium ITC"/>
      <family val="2"/>
    </font>
    <font>
      <sz val="12"/>
      <color theme="1"/>
      <name val="Eras Medium ITC"/>
      <family val="2"/>
    </font>
    <font>
      <sz val="12"/>
      <name val="Eras Medium ITC"/>
      <family val="2"/>
    </font>
    <font>
      <sz val="12"/>
      <color theme="1" tint="0.249977111117893"/>
      <name val="Eras Medium ITC"/>
      <family val="2"/>
    </font>
    <font>
      <b/>
      <sz val="12"/>
      <color theme="0"/>
      <name val="Eras Medium ITC"/>
      <family val="2"/>
    </font>
    <font>
      <sz val="12"/>
      <color theme="0"/>
      <name val="Eras Medium ITC"/>
      <family val="2"/>
    </font>
    <font>
      <b/>
      <sz val="12"/>
      <color rgb="FFFFFFFF"/>
      <name val="Eras Medium ITC"/>
      <family val="2"/>
    </font>
    <font>
      <sz val="12"/>
      <color rgb="FF000000"/>
      <name val="Eras Medium ITC"/>
      <family val="2"/>
    </font>
    <font>
      <b/>
      <sz val="12"/>
      <color theme="1"/>
      <name val="Eras Medium ITC"/>
      <family val="2"/>
    </font>
    <font>
      <b/>
      <sz val="12"/>
      <color theme="0"/>
      <name val="Eras Medium ITC"/>
      <family val="2"/>
    </font>
    <font>
      <sz val="12"/>
      <color theme="1"/>
      <name val="Eras Medium ITC"/>
      <family val="2"/>
    </font>
    <font>
      <b/>
      <sz val="12"/>
      <name val="Eras Medium ITC"/>
      <family val="2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931A1D"/>
        <bgColor indexed="64"/>
      </patternFill>
    </fill>
    <fill>
      <patternFill patternType="solid">
        <fgColor rgb="FF931A1D"/>
        <bgColor rgb="FFD8D8D8"/>
      </patternFill>
    </fill>
    <fill>
      <patternFill patternType="solid">
        <fgColor rgb="FF931A1D"/>
        <bgColor theme="1"/>
      </patternFill>
    </fill>
    <fill>
      <patternFill patternType="solid">
        <fgColor rgb="FF931A1D"/>
        <bgColor rgb="FF000000"/>
      </patternFill>
    </fill>
    <fill>
      <patternFill patternType="solid">
        <fgColor theme="2" tint="-0.14999847407452621"/>
        <bgColor indexed="64"/>
      </patternFill>
    </fill>
  </fills>
  <borders count="1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5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5" fillId="4" borderId="19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69" xfId="0" applyBorder="1"/>
    <xf numFmtId="0" fontId="7" fillId="0" borderId="69" xfId="0" applyFont="1" applyBorder="1"/>
    <xf numFmtId="0" fontId="4" fillId="0" borderId="69" xfId="0" applyFont="1" applyBorder="1" applyAlignment="1">
      <alignment horizontal="center" vertical="center" wrapText="1"/>
    </xf>
    <xf numFmtId="10" fontId="5" fillId="0" borderId="69" xfId="0" applyNumberFormat="1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69" xfId="0" applyFont="1" applyBorder="1" applyAlignment="1">
      <alignment horizontal="center" vertical="center"/>
    </xf>
    <xf numFmtId="0" fontId="3" fillId="0" borderId="0" xfId="0" applyFont="1"/>
    <xf numFmtId="1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16" fillId="0" borderId="39" xfId="2" applyFont="1" applyBorder="1" applyAlignment="1">
      <alignment horizontal="right" vertical="center" wrapText="1"/>
    </xf>
    <xf numFmtId="0" fontId="8" fillId="9" borderId="69" xfId="0" applyFont="1" applyFill="1" applyBorder="1" applyAlignment="1">
      <alignment horizontal="center" vertical="center" wrapText="1"/>
    </xf>
    <xf numFmtId="0" fontId="6" fillId="0" borderId="69" xfId="0" applyFont="1" applyBorder="1"/>
    <xf numFmtId="0" fontId="6" fillId="0" borderId="107" xfId="0" applyFont="1" applyBorder="1"/>
    <xf numFmtId="0" fontId="17" fillId="10" borderId="0" xfId="0" applyFont="1" applyFill="1"/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64" xfId="0" applyFont="1" applyFill="1" applyBorder="1" applyAlignment="1">
      <alignment horizontal="center" vertical="center" wrapText="1"/>
    </xf>
    <xf numFmtId="0" fontId="8" fillId="12" borderId="93" xfId="0" applyFont="1" applyFill="1" applyBorder="1" applyAlignment="1">
      <alignment horizontal="center" vertical="center" wrapText="1"/>
    </xf>
    <xf numFmtId="0" fontId="8" fillId="12" borderId="87" xfId="0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0" xfId="0" applyAlignment="1">
      <alignment wrapText="1"/>
    </xf>
    <xf numFmtId="0" fontId="0" fillId="0" borderId="69" xfId="0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0" fillId="10" borderId="69" xfId="0" applyFont="1" applyFill="1" applyBorder="1"/>
    <xf numFmtId="0" fontId="22" fillId="3" borderId="27" xfId="0" applyFont="1" applyFill="1" applyBorder="1"/>
    <xf numFmtId="0" fontId="22" fillId="4" borderId="28" xfId="0" applyFont="1" applyFill="1" applyBorder="1"/>
    <xf numFmtId="0" fontId="21" fillId="0" borderId="6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164" fontId="21" fillId="0" borderId="97" xfId="0" applyNumberFormat="1" applyFont="1" applyBorder="1" applyAlignment="1">
      <alignment horizontal="center" vertical="center"/>
    </xf>
    <xf numFmtId="164" fontId="21" fillId="0" borderId="98" xfId="0" applyNumberFormat="1" applyFont="1" applyBorder="1" applyAlignment="1">
      <alignment horizontal="center" vertical="center"/>
    </xf>
    <xf numFmtId="164" fontId="22" fillId="0" borderId="75" xfId="0" applyNumberFormat="1" applyFont="1" applyBorder="1" applyAlignment="1">
      <alignment horizontal="center" vertical="center" wrapText="1"/>
    </xf>
    <xf numFmtId="164" fontId="22" fillId="0" borderId="82" xfId="0" applyNumberFormat="1" applyFont="1" applyBorder="1" applyAlignment="1">
      <alignment horizontal="center" vertical="center" wrapText="1"/>
    </xf>
    <xf numFmtId="0" fontId="22" fillId="4" borderId="76" xfId="0" applyFont="1" applyFill="1" applyBorder="1"/>
    <xf numFmtId="0" fontId="21" fillId="0" borderId="118" xfId="0" applyFont="1" applyBorder="1" applyAlignment="1">
      <alignment vertical="center"/>
    </xf>
    <xf numFmtId="164" fontId="21" fillId="0" borderId="97" xfId="0" applyNumberFormat="1" applyFont="1" applyBorder="1" applyAlignment="1">
      <alignment vertical="center"/>
    </xf>
    <xf numFmtId="164" fontId="21" fillId="0" borderId="98" xfId="0" applyNumberFormat="1" applyFont="1" applyBorder="1" applyAlignment="1">
      <alignment vertical="center"/>
    </xf>
    <xf numFmtId="0" fontId="25" fillId="11" borderId="119" xfId="0" applyFont="1" applyFill="1" applyBorder="1" applyAlignment="1">
      <alignment horizontal="center" vertical="center" wrapText="1"/>
    </xf>
    <xf numFmtId="0" fontId="22" fillId="0" borderId="69" xfId="0" applyFont="1" applyBorder="1"/>
    <xf numFmtId="0" fontId="22" fillId="0" borderId="0" xfId="0" applyFont="1"/>
    <xf numFmtId="0" fontId="25" fillId="11" borderId="129" xfId="0" applyFont="1" applyFill="1" applyBorder="1" applyAlignment="1">
      <alignment horizontal="center" vertical="center"/>
    </xf>
    <xf numFmtId="0" fontId="25" fillId="11" borderId="130" xfId="0" applyFont="1" applyFill="1" applyBorder="1" applyAlignment="1">
      <alignment horizontal="center" vertical="center" wrapText="1"/>
    </xf>
    <xf numFmtId="0" fontId="25" fillId="11" borderId="130" xfId="0" applyFont="1" applyFill="1" applyBorder="1" applyAlignment="1">
      <alignment horizontal="center" vertical="center"/>
    </xf>
    <xf numFmtId="0" fontId="25" fillId="11" borderId="131" xfId="0" applyFont="1" applyFill="1" applyBorder="1" applyAlignment="1">
      <alignment horizontal="center" vertical="center"/>
    </xf>
    <xf numFmtId="0" fontId="25" fillId="11" borderId="132" xfId="0" applyFont="1" applyFill="1" applyBorder="1" applyAlignment="1">
      <alignment horizontal="center" vertical="center"/>
    </xf>
    <xf numFmtId="0" fontId="26" fillId="14" borderId="27" xfId="0" applyFont="1" applyFill="1" applyBorder="1"/>
    <xf numFmtId="0" fontId="26" fillId="14" borderId="28" xfId="0" applyFont="1" applyFill="1" applyBorder="1"/>
    <xf numFmtId="0" fontId="26" fillId="14" borderId="63" xfId="0" applyFont="1" applyFill="1" applyBorder="1"/>
    <xf numFmtId="0" fontId="25" fillId="11" borderId="7" xfId="0" applyFont="1" applyFill="1" applyBorder="1" applyAlignment="1">
      <alignment horizontal="center"/>
    </xf>
    <xf numFmtId="0" fontId="21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vertical="center"/>
    </xf>
    <xf numFmtId="0" fontId="21" fillId="2" borderId="58" xfId="0" applyFont="1" applyFill="1" applyBorder="1" applyAlignment="1">
      <alignment vertical="center"/>
    </xf>
    <xf numFmtId="0" fontId="21" fillId="2" borderId="52" xfId="0" applyFont="1" applyFill="1" applyBorder="1" applyAlignment="1">
      <alignment vertical="center"/>
    </xf>
    <xf numFmtId="0" fontId="21" fillId="2" borderId="23" xfId="0" applyFont="1" applyFill="1" applyBorder="1" applyAlignment="1">
      <alignment horizontal="center" vertical="center"/>
    </xf>
    <xf numFmtId="164" fontId="21" fillId="2" borderId="30" xfId="0" applyNumberFormat="1" applyFont="1" applyFill="1" applyBorder="1" applyAlignment="1">
      <alignment horizontal="center" vertical="center"/>
    </xf>
    <xf numFmtId="44" fontId="22" fillId="2" borderId="36" xfId="1" applyFont="1" applyFill="1" applyBorder="1" applyAlignment="1">
      <alignment horizontal="center" vertical="center"/>
    </xf>
    <xf numFmtId="44" fontId="22" fillId="2" borderId="41" xfId="1" applyFont="1" applyFill="1" applyBorder="1" applyAlignment="1">
      <alignment horizontal="center" vertical="center"/>
    </xf>
    <xf numFmtId="44" fontId="22" fillId="2" borderId="60" xfId="1" applyFont="1" applyFill="1" applyBorder="1" applyAlignment="1">
      <alignment horizontal="center" vertical="center"/>
    </xf>
    <xf numFmtId="44" fontId="22" fillId="2" borderId="51" xfId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164" fontId="21" fillId="0" borderId="90" xfId="0" applyNumberFormat="1" applyFont="1" applyBorder="1" applyAlignment="1">
      <alignment horizontal="center" vertical="center" wrapText="1"/>
    </xf>
    <xf numFmtId="164" fontId="21" fillId="0" borderId="82" xfId="0" applyNumberFormat="1" applyFont="1" applyBorder="1" applyAlignment="1">
      <alignment horizontal="center" vertical="center" wrapText="1"/>
    </xf>
    <xf numFmtId="164" fontId="21" fillId="0" borderId="85" xfId="0" applyNumberFormat="1" applyFont="1" applyBorder="1" applyAlignment="1">
      <alignment horizontal="center" vertical="center" wrapText="1"/>
    </xf>
    <xf numFmtId="0" fontId="22" fillId="4" borderId="66" xfId="0" applyFont="1" applyFill="1" applyBorder="1"/>
    <xf numFmtId="0" fontId="21" fillId="0" borderId="23" xfId="0" applyFont="1" applyBorder="1" applyAlignment="1">
      <alignment vertical="center"/>
    </xf>
    <xf numFmtId="164" fontId="21" fillId="0" borderId="136" xfId="0" applyNumberFormat="1" applyFont="1" applyBorder="1" applyAlignment="1">
      <alignment horizontal="center" vertical="center" wrapText="1"/>
    </xf>
    <xf numFmtId="44" fontId="21" fillId="0" borderId="70" xfId="1" applyFont="1" applyBorder="1" applyAlignment="1">
      <alignment horizontal="center" vertical="center"/>
    </xf>
    <xf numFmtId="44" fontId="22" fillId="0" borderId="88" xfId="1" applyFont="1" applyBorder="1" applyAlignment="1">
      <alignment horizontal="center" vertical="center"/>
    </xf>
    <xf numFmtId="44" fontId="22" fillId="0" borderId="90" xfId="1" applyFont="1" applyBorder="1" applyAlignment="1">
      <alignment horizontal="center" vertical="center"/>
    </xf>
    <xf numFmtId="44" fontId="21" fillId="0" borderId="89" xfId="1" applyFont="1" applyBorder="1" applyAlignment="1">
      <alignment horizontal="center" vertical="center" wrapText="1"/>
    </xf>
    <xf numFmtId="44" fontId="22" fillId="0" borderId="81" xfId="1" applyFont="1" applyBorder="1" applyAlignment="1">
      <alignment horizontal="center" vertical="center"/>
    </xf>
    <xf numFmtId="44" fontId="22" fillId="0" borderId="82" xfId="1" applyFont="1" applyBorder="1" applyAlignment="1">
      <alignment horizontal="center" vertical="center"/>
    </xf>
    <xf numFmtId="44" fontId="21" fillId="0" borderId="75" xfId="1" applyFont="1" applyBorder="1" applyAlignment="1">
      <alignment horizontal="center" vertical="center"/>
    </xf>
    <xf numFmtId="44" fontId="22" fillId="0" borderId="83" xfId="1" applyFont="1" applyBorder="1" applyAlignment="1">
      <alignment horizontal="center" vertical="center"/>
    </xf>
    <xf numFmtId="44" fontId="22" fillId="0" borderId="85" xfId="1" applyFont="1" applyBorder="1" applyAlignment="1">
      <alignment horizontal="center" vertical="center"/>
    </xf>
    <xf numFmtId="44" fontId="21" fillId="0" borderId="84" xfId="1" applyFont="1" applyBorder="1" applyAlignment="1">
      <alignment horizontal="center" vertical="center"/>
    </xf>
    <xf numFmtId="44" fontId="27" fillId="5" borderId="31" xfId="1" applyFont="1" applyFill="1" applyBorder="1" applyAlignment="1">
      <alignment vertical="center"/>
    </xf>
    <xf numFmtId="44" fontId="21" fillId="0" borderId="32" xfId="1" applyFont="1" applyBorder="1" applyAlignment="1">
      <alignment horizontal="center" vertical="center"/>
    </xf>
    <xf numFmtId="44" fontId="21" fillId="0" borderId="23" xfId="1" applyFont="1" applyBorder="1" applyAlignment="1">
      <alignment horizontal="center" vertical="center"/>
    </xf>
    <xf numFmtId="44" fontId="27" fillId="5" borderId="135" xfId="1" applyFont="1" applyFill="1" applyBorder="1" applyAlignment="1">
      <alignment vertical="center"/>
    </xf>
    <xf numFmtId="0" fontId="21" fillId="2" borderId="48" xfId="0" applyFont="1" applyFill="1" applyBorder="1" applyAlignment="1">
      <alignment vertical="center" wrapText="1"/>
    </xf>
    <xf numFmtId="0" fontId="21" fillId="2" borderId="58" xfId="0" applyFont="1" applyFill="1" applyBorder="1" applyAlignment="1">
      <alignment vertical="center" wrapText="1"/>
    </xf>
    <xf numFmtId="0" fontId="21" fillId="2" borderId="52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horizontal="center" vertical="center" wrapText="1"/>
    </xf>
    <xf numFmtId="44" fontId="21" fillId="2" borderId="30" xfId="1" applyFont="1" applyFill="1" applyBorder="1" applyAlignment="1">
      <alignment horizontal="center" vertical="center"/>
    </xf>
    <xf numFmtId="0" fontId="26" fillId="14" borderId="63" xfId="0" applyFont="1" applyFill="1" applyBorder="1" applyAlignment="1">
      <alignment wrapText="1"/>
    </xf>
    <xf numFmtId="0" fontId="21" fillId="0" borderId="34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44" fontId="22" fillId="0" borderId="42" xfId="1" applyFont="1" applyBorder="1" applyAlignment="1">
      <alignment horizontal="center" vertical="center"/>
    </xf>
    <xf numFmtId="44" fontId="22" fillId="0" borderId="34" xfId="1" applyFont="1" applyBorder="1" applyAlignment="1">
      <alignment horizontal="center" vertical="center" wrapText="1"/>
    </xf>
    <xf numFmtId="44" fontId="22" fillId="0" borderId="43" xfId="1" applyFont="1" applyBorder="1" applyAlignment="1">
      <alignment horizontal="center" vertical="center"/>
    </xf>
    <xf numFmtId="44" fontId="22" fillId="0" borderId="40" xfId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6" borderId="49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4" borderId="67" xfId="0" applyFont="1" applyFill="1" applyBorder="1"/>
    <xf numFmtId="0" fontId="21" fillId="0" borderId="2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64" fontId="21" fillId="0" borderId="69" xfId="0" applyNumberFormat="1" applyFont="1" applyBorder="1" applyAlignment="1">
      <alignment horizontal="center" vertical="center"/>
    </xf>
    <xf numFmtId="0" fontId="23" fillId="0" borderId="69" xfId="0" applyFont="1" applyBorder="1"/>
    <xf numFmtId="0" fontId="21" fillId="0" borderId="6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44" fontId="21" fillId="0" borderId="113" xfId="1" applyFont="1" applyBorder="1" applyAlignment="1">
      <alignment horizontal="center" vertical="center" wrapText="1"/>
    </xf>
    <xf numFmtId="44" fontId="21" fillId="0" borderId="115" xfId="1" applyFont="1" applyBorder="1" applyAlignment="1">
      <alignment horizontal="center" vertical="center" wrapText="1"/>
    </xf>
    <xf numFmtId="44" fontId="21" fillId="0" borderId="114" xfId="1" applyFont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73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44" fontId="22" fillId="0" borderId="38" xfId="1" applyFont="1" applyBorder="1" applyAlignment="1">
      <alignment horizontal="center" vertical="center" wrapText="1"/>
    </xf>
    <xf numFmtId="44" fontId="22" fillId="0" borderId="37" xfId="1" applyFont="1" applyBorder="1" applyAlignment="1">
      <alignment horizontal="center" vertical="center" wrapText="1"/>
    </xf>
    <xf numFmtId="0" fontId="1" fillId="0" borderId="0" xfId="0" applyFont="1"/>
    <xf numFmtId="0" fontId="6" fillId="0" borderId="105" xfId="0" applyFont="1" applyBorder="1"/>
    <xf numFmtId="4" fontId="5" fillId="0" borderId="69" xfId="0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 applyProtection="1">
      <alignment horizontal="center" vertical="center"/>
      <protection locked="0"/>
    </xf>
    <xf numFmtId="164" fontId="22" fillId="0" borderId="75" xfId="0" applyNumberFormat="1" applyFont="1" applyBorder="1" applyAlignment="1" applyProtection="1">
      <alignment horizontal="center" vertical="center"/>
      <protection locked="0"/>
    </xf>
    <xf numFmtId="164" fontId="22" fillId="0" borderId="81" xfId="0" applyNumberFormat="1" applyFont="1" applyBorder="1" applyAlignment="1" applyProtection="1">
      <alignment horizontal="center" vertical="center"/>
      <protection locked="0"/>
    </xf>
    <xf numFmtId="164" fontId="22" fillId="0" borderId="92" xfId="0" applyNumberFormat="1" applyFont="1" applyBorder="1" applyAlignment="1" applyProtection="1">
      <alignment horizontal="center" vertical="center"/>
      <protection locked="0"/>
    </xf>
    <xf numFmtId="164" fontId="22" fillId="0" borderId="84" xfId="0" applyNumberFormat="1" applyFont="1" applyBorder="1" applyAlignment="1" applyProtection="1">
      <alignment horizontal="center" vertical="center"/>
      <protection locked="0"/>
    </xf>
    <xf numFmtId="164" fontId="22" fillId="0" borderId="83" xfId="0" applyNumberFormat="1" applyFont="1" applyBorder="1" applyAlignment="1" applyProtection="1">
      <alignment horizontal="center" vertical="center"/>
      <protection locked="0"/>
    </xf>
    <xf numFmtId="0" fontId="25" fillId="11" borderId="108" xfId="0" applyFont="1" applyFill="1" applyBorder="1" applyAlignment="1">
      <alignment horizontal="center" vertical="center" wrapText="1"/>
    </xf>
    <xf numFmtId="0" fontId="21" fillId="0" borderId="137" xfId="0" applyFont="1" applyBorder="1" applyAlignment="1" applyProtection="1">
      <alignment horizontal="left" vertical="center" wrapText="1"/>
      <protection locked="0"/>
    </xf>
    <xf numFmtId="0" fontId="21" fillId="0" borderId="79" xfId="0" applyFont="1" applyBorder="1" applyAlignment="1" applyProtection="1">
      <alignment horizontal="left" vertical="center" wrapText="1"/>
      <protection locked="0"/>
    </xf>
    <xf numFmtId="0" fontId="21" fillId="0" borderId="80" xfId="0" applyFont="1" applyBorder="1" applyAlignment="1" applyProtection="1">
      <alignment horizontal="left" vertical="center" wrapText="1"/>
      <protection locked="0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89" xfId="0" applyFont="1" applyBorder="1" applyAlignment="1" applyProtection="1">
      <alignment horizontal="center" vertical="center"/>
      <protection locked="0"/>
    </xf>
    <xf numFmtId="0" fontId="22" fillId="0" borderId="89" xfId="1" applyNumberFormat="1" applyFont="1" applyFill="1" applyBorder="1" applyAlignment="1" applyProtection="1">
      <alignment horizontal="center" vertical="center"/>
      <protection locked="0"/>
    </xf>
    <xf numFmtId="44" fontId="22" fillId="0" borderId="89" xfId="1" applyFont="1" applyFill="1" applyBorder="1" applyAlignment="1" applyProtection="1">
      <alignment horizontal="center" vertical="center"/>
      <protection locked="0"/>
    </xf>
    <xf numFmtId="0" fontId="22" fillId="0" borderId="90" xfId="0" applyFont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horizontal="center" vertical="center"/>
      <protection locked="0"/>
    </xf>
    <xf numFmtId="0" fontId="22" fillId="0" borderId="75" xfId="1" applyNumberFormat="1" applyFont="1" applyFill="1" applyBorder="1" applyAlignment="1" applyProtection="1">
      <alignment horizontal="center" vertical="center"/>
      <protection locked="0"/>
    </xf>
    <xf numFmtId="44" fontId="22" fillId="0" borderId="75" xfId="1" applyFont="1" applyFill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2" fillId="0" borderId="75" xfId="1" applyNumberFormat="1" applyFont="1" applyBorder="1" applyAlignment="1" applyProtection="1">
      <alignment horizontal="center" vertical="center"/>
      <protection locked="0"/>
    </xf>
    <xf numFmtId="44" fontId="22" fillId="0" borderId="75" xfId="1" applyFont="1" applyBorder="1" applyAlignment="1" applyProtection="1">
      <alignment horizontal="center" vertical="center"/>
      <protection locked="0"/>
    </xf>
    <xf numFmtId="0" fontId="28" fillId="0" borderId="75" xfId="0" applyFont="1" applyBorder="1" applyProtection="1">
      <protection locked="0"/>
    </xf>
    <xf numFmtId="11" fontId="22" fillId="0" borderId="75" xfId="1" applyNumberFormat="1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22" fillId="0" borderId="84" xfId="1" applyNumberFormat="1" applyFont="1" applyBorder="1" applyAlignment="1" applyProtection="1">
      <alignment horizontal="center" vertical="center"/>
      <protection locked="0"/>
    </xf>
    <xf numFmtId="44" fontId="22" fillId="0" borderId="84" xfId="1" applyFont="1" applyBorder="1" applyAlignment="1" applyProtection="1">
      <alignment horizontal="center" vertical="center"/>
      <protection locked="0"/>
    </xf>
    <xf numFmtId="0" fontId="22" fillId="0" borderId="85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57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73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44" fontId="22" fillId="0" borderId="38" xfId="1" applyFont="1" applyBorder="1" applyAlignment="1" applyProtection="1">
      <alignment horizontal="center" vertical="center"/>
      <protection locked="0"/>
    </xf>
    <xf numFmtId="164" fontId="22" fillId="0" borderId="89" xfId="0" applyNumberFormat="1" applyFont="1" applyBorder="1" applyAlignment="1">
      <alignment horizontal="center" vertical="center" wrapText="1"/>
    </xf>
    <xf numFmtId="164" fontId="22" fillId="0" borderId="90" xfId="0" applyNumberFormat="1" applyFont="1" applyBorder="1" applyAlignment="1">
      <alignment horizontal="center" vertical="center" wrapText="1"/>
    </xf>
    <xf numFmtId="0" fontId="24" fillId="10" borderId="69" xfId="0" applyFont="1" applyFill="1" applyBorder="1"/>
    <xf numFmtId="0" fontId="30" fillId="11" borderId="132" xfId="0" applyFont="1" applyFill="1" applyBorder="1" applyAlignment="1">
      <alignment horizontal="center" vertical="center" wrapText="1"/>
    </xf>
    <xf numFmtId="164" fontId="5" fillId="0" borderId="0" xfId="0" applyNumberFormat="1" applyFont="1"/>
    <xf numFmtId="9" fontId="5" fillId="0" borderId="0" xfId="0" applyNumberFormat="1" applyFont="1"/>
    <xf numFmtId="0" fontId="0" fillId="0" borderId="0" xfId="0" applyAlignment="1">
      <alignment horizontal="right"/>
    </xf>
    <xf numFmtId="9" fontId="5" fillId="0" borderId="0" xfId="0" applyNumberFormat="1" applyFont="1" applyAlignment="1">
      <alignment horizontal="right"/>
    </xf>
    <xf numFmtId="10" fontId="22" fillId="0" borderId="75" xfId="0" applyNumberFormat="1" applyFont="1" applyBorder="1" applyAlignment="1">
      <alignment horizontal="center" vertical="center"/>
    </xf>
    <xf numFmtId="10" fontId="32" fillId="8" borderId="85" xfId="0" applyNumberFormat="1" applyFont="1" applyFill="1" applyBorder="1" applyAlignment="1">
      <alignment horizontal="center" vertical="center"/>
    </xf>
    <xf numFmtId="0" fontId="8" fillId="11" borderId="75" xfId="0" applyFont="1" applyFill="1" applyBorder="1" applyAlignment="1">
      <alignment horizontal="center" vertical="center" wrapText="1"/>
    </xf>
    <xf numFmtId="164" fontId="29" fillId="2" borderId="92" xfId="0" applyNumberFormat="1" applyFont="1" applyFill="1" applyBorder="1" applyAlignment="1">
      <alignment horizontal="center" vertical="center"/>
    </xf>
    <xf numFmtId="164" fontId="31" fillId="0" borderId="88" xfId="0" applyNumberFormat="1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164" fontId="31" fillId="0" borderId="89" xfId="0" applyNumberFormat="1" applyFont="1" applyBorder="1" applyAlignment="1">
      <alignment horizontal="center" vertical="center"/>
    </xf>
    <xf numFmtId="10" fontId="31" fillId="0" borderId="90" xfId="0" applyNumberFormat="1" applyFont="1" applyBorder="1" applyAlignment="1">
      <alignment horizontal="center" vertical="center"/>
    </xf>
    <xf numFmtId="164" fontId="31" fillId="2" borderId="106" xfId="0" applyNumberFormat="1" applyFont="1" applyFill="1" applyBorder="1" applyAlignment="1">
      <alignment horizontal="center" vertical="center"/>
    </xf>
    <xf numFmtId="10" fontId="31" fillId="8" borderId="90" xfId="0" applyNumberFormat="1" applyFont="1" applyFill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164" fontId="31" fillId="0" borderId="75" xfId="0" applyNumberFormat="1" applyFont="1" applyBorder="1" applyAlignment="1">
      <alignment horizontal="center" vertical="center"/>
    </xf>
    <xf numFmtId="10" fontId="31" fillId="0" borderId="82" xfId="0" applyNumberFormat="1" applyFont="1" applyBorder="1" applyAlignment="1">
      <alignment horizontal="center" vertical="center"/>
    </xf>
    <xf numFmtId="164" fontId="31" fillId="0" borderId="81" xfId="0" applyNumberFormat="1" applyFont="1" applyBorder="1" applyAlignment="1">
      <alignment horizontal="center" vertical="center"/>
    </xf>
    <xf numFmtId="164" fontId="31" fillId="2" borderId="78" xfId="0" applyNumberFormat="1" applyFont="1" applyFill="1" applyBorder="1" applyAlignment="1">
      <alignment horizontal="center" vertical="center"/>
    </xf>
    <xf numFmtId="10" fontId="31" fillId="8" borderId="82" xfId="0" applyNumberFormat="1" applyFont="1" applyFill="1" applyBorder="1" applyAlignment="1">
      <alignment horizontal="center" vertical="center"/>
    </xf>
    <xf numFmtId="164" fontId="29" fillId="0" borderId="84" xfId="0" applyNumberFormat="1" applyFont="1" applyBorder="1" applyAlignment="1">
      <alignment horizontal="center" vertical="center"/>
    </xf>
    <xf numFmtId="10" fontId="31" fillId="0" borderId="85" xfId="0" applyNumberFormat="1" applyFont="1" applyBorder="1" applyAlignment="1">
      <alignment horizontal="center" vertical="center"/>
    </xf>
    <xf numFmtId="164" fontId="29" fillId="0" borderId="138" xfId="0" applyNumberFormat="1" applyFont="1" applyBorder="1" applyAlignment="1">
      <alignment horizontal="center" vertical="center"/>
    </xf>
    <xf numFmtId="10" fontId="31" fillId="0" borderId="102" xfId="0" applyNumberFormat="1" applyFont="1" applyBorder="1" applyAlignment="1">
      <alignment horizontal="center" vertical="center"/>
    </xf>
    <xf numFmtId="0" fontId="21" fillId="0" borderId="79" xfId="0" applyFont="1" applyBorder="1" applyAlignment="1" applyProtection="1">
      <alignment horizontal="center" vertical="center"/>
      <protection locked="0"/>
    </xf>
    <xf numFmtId="0" fontId="21" fillId="0" borderId="80" xfId="0" applyFont="1" applyBorder="1" applyAlignment="1" applyProtection="1">
      <alignment horizontal="center" vertical="center"/>
      <protection locked="0"/>
    </xf>
    <xf numFmtId="0" fontId="21" fillId="0" borderId="83" xfId="0" applyFont="1" applyBorder="1" applyAlignment="1">
      <alignment horizontal="center" vertical="center"/>
    </xf>
    <xf numFmtId="0" fontId="0" fillId="0" borderId="56" xfId="0" applyBorder="1"/>
    <xf numFmtId="0" fontId="0" fillId="0" borderId="77" xfId="0" applyBorder="1"/>
    <xf numFmtId="0" fontId="29" fillId="0" borderId="139" xfId="0" applyFont="1" applyBorder="1" applyAlignment="1">
      <alignment horizontal="center" vertical="center"/>
    </xf>
    <xf numFmtId="164" fontId="31" fillId="0" borderId="141" xfId="0" applyNumberFormat="1" applyFont="1" applyBorder="1" applyAlignment="1">
      <alignment horizontal="center" vertical="center"/>
    </xf>
    <xf numFmtId="10" fontId="31" fillId="0" borderId="107" xfId="0" applyNumberFormat="1" applyFont="1" applyBorder="1" applyAlignment="1">
      <alignment horizontal="center" vertical="center"/>
    </xf>
    <xf numFmtId="164" fontId="31" fillId="0" borderId="107" xfId="0" applyNumberFormat="1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164" fontId="29" fillId="0" borderId="141" xfId="0" applyNumberFormat="1" applyFont="1" applyBorder="1" applyAlignment="1">
      <alignment horizontal="center" vertical="center"/>
    </xf>
    <xf numFmtId="10" fontId="31" fillId="0" borderId="69" xfId="0" applyNumberFormat="1" applyFont="1" applyBorder="1" applyAlignment="1">
      <alignment horizontal="center" vertical="center"/>
    </xf>
    <xf numFmtId="164" fontId="29" fillId="0" borderId="69" xfId="0" applyNumberFormat="1" applyFont="1" applyBorder="1" applyAlignment="1">
      <alignment horizontal="center" vertical="center"/>
    </xf>
    <xf numFmtId="10" fontId="32" fillId="0" borderId="69" xfId="0" applyNumberFormat="1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164" fontId="22" fillId="15" borderId="82" xfId="0" applyNumberFormat="1" applyFont="1" applyFill="1" applyBorder="1" applyAlignment="1" applyProtection="1">
      <alignment horizontal="center" vertical="center"/>
      <protection locked="0"/>
    </xf>
    <xf numFmtId="164" fontId="22" fillId="15" borderId="85" xfId="0" applyNumberFormat="1" applyFont="1" applyFill="1" applyBorder="1" applyAlignment="1" applyProtection="1">
      <alignment horizontal="center" vertical="center"/>
      <protection locked="0"/>
    </xf>
    <xf numFmtId="164" fontId="21" fillId="15" borderId="99" xfId="0" applyNumberFormat="1" applyFont="1" applyFill="1" applyBorder="1" applyAlignment="1">
      <alignment vertical="center"/>
    </xf>
    <xf numFmtId="0" fontId="25" fillId="0" borderId="69" xfId="0" applyFont="1" applyBorder="1" applyAlignment="1">
      <alignment horizontal="center"/>
    </xf>
    <xf numFmtId="0" fontId="21" fillId="0" borderId="69" xfId="0" applyFont="1" applyBorder="1" applyAlignment="1">
      <alignment horizontal="center" vertical="center" wrapText="1"/>
    </xf>
    <xf numFmtId="164" fontId="22" fillId="0" borderId="69" xfId="0" applyNumberFormat="1" applyFont="1" applyBorder="1" applyAlignment="1">
      <alignment horizontal="center" vertical="center" wrapText="1"/>
    </xf>
    <xf numFmtId="164" fontId="22" fillId="0" borderId="69" xfId="0" applyNumberFormat="1" applyFont="1" applyBorder="1" applyAlignment="1">
      <alignment horizontal="center" vertical="center"/>
    </xf>
    <xf numFmtId="164" fontId="22" fillId="0" borderId="69" xfId="0" applyNumberFormat="1" applyFont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Border="1" applyAlignment="1" applyProtection="1">
      <alignment horizontal="center" vertical="center"/>
      <protection locked="0"/>
    </xf>
    <xf numFmtId="164" fontId="31" fillId="0" borderId="69" xfId="0" applyNumberFormat="1" applyFont="1" applyBorder="1" applyAlignment="1" applyProtection="1">
      <alignment horizontal="center" vertical="center" wrapText="1"/>
      <protection locked="0"/>
    </xf>
    <xf numFmtId="164" fontId="31" fillId="0" borderId="69" xfId="0" applyNumberFormat="1" applyFont="1" applyBorder="1" applyAlignment="1" applyProtection="1">
      <alignment horizontal="center" vertical="center"/>
      <protection locked="0"/>
    </xf>
    <xf numFmtId="164" fontId="21" fillId="0" borderId="69" xfId="0" applyNumberFormat="1" applyFont="1" applyBorder="1" applyAlignment="1">
      <alignment vertical="center"/>
    </xf>
    <xf numFmtId="0" fontId="29" fillId="0" borderId="116" xfId="0" applyFont="1" applyBorder="1" applyAlignment="1" applyProtection="1">
      <alignment vertical="center"/>
      <protection locked="0"/>
    </xf>
    <xf numFmtId="0" fontId="21" fillId="0" borderId="116" xfId="0" applyFont="1" applyBorder="1" applyAlignment="1" applyProtection="1">
      <alignment vertical="center"/>
      <protection locked="0"/>
    </xf>
    <xf numFmtId="0" fontId="0" fillId="0" borderId="105" xfId="0" applyBorder="1" applyProtection="1">
      <protection locked="0"/>
    </xf>
    <xf numFmtId="0" fontId="21" fillId="0" borderId="116" xfId="0" applyFont="1" applyBorder="1" applyAlignment="1" applyProtection="1">
      <alignment vertical="center" wrapText="1"/>
      <protection locked="0"/>
    </xf>
    <xf numFmtId="0" fontId="21" fillId="0" borderId="117" xfId="0" applyFont="1" applyBorder="1" applyAlignment="1" applyProtection="1">
      <alignment vertical="center" wrapText="1"/>
      <protection locked="0"/>
    </xf>
    <xf numFmtId="164" fontId="27" fillId="5" borderId="74" xfId="0" applyNumberFormat="1" applyFont="1" applyFill="1" applyBorder="1" applyAlignment="1">
      <alignment vertical="center"/>
    </xf>
    <xf numFmtId="164" fontId="27" fillId="4" borderId="143" xfId="0" applyNumberFormat="1" applyFont="1" applyFill="1" applyBorder="1" applyAlignment="1">
      <alignment vertical="center"/>
    </xf>
    <xf numFmtId="164" fontId="21" fillId="0" borderId="88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164" fontId="21" fillId="0" borderId="83" xfId="0" applyNumberFormat="1" applyFont="1" applyBorder="1" applyAlignment="1">
      <alignment horizontal="center" vertical="center"/>
    </xf>
    <xf numFmtId="164" fontId="22" fillId="0" borderId="84" xfId="0" applyNumberFormat="1" applyFont="1" applyBorder="1" applyAlignment="1">
      <alignment horizontal="center" vertical="center" wrapText="1"/>
    </xf>
    <xf numFmtId="164" fontId="22" fillId="0" borderId="85" xfId="0" applyNumberFormat="1" applyFont="1" applyBorder="1" applyAlignment="1">
      <alignment horizontal="center" vertical="center" wrapText="1"/>
    </xf>
    <xf numFmtId="0" fontId="21" fillId="2" borderId="99" xfId="0" applyFont="1" applyFill="1" applyBorder="1" applyAlignment="1" applyProtection="1">
      <alignment horizontal="center" vertical="center" wrapText="1"/>
      <protection locked="0"/>
    </xf>
    <xf numFmtId="0" fontId="29" fillId="2" borderId="99" xfId="0" applyFont="1" applyFill="1" applyBorder="1" applyAlignment="1" applyProtection="1">
      <alignment horizontal="center" vertical="center" wrapText="1"/>
      <protection hidden="1"/>
    </xf>
    <xf numFmtId="164" fontId="22" fillId="0" borderId="120" xfId="0" applyNumberFormat="1" applyFont="1" applyBorder="1" applyAlignment="1" applyProtection="1">
      <alignment horizontal="center" vertical="center"/>
      <protection locked="0"/>
    </xf>
    <xf numFmtId="164" fontId="22" fillId="0" borderId="121" xfId="0" applyNumberFormat="1" applyFont="1" applyBorder="1" applyAlignment="1" applyProtection="1">
      <alignment horizontal="center" vertical="center"/>
      <protection locked="0"/>
    </xf>
    <xf numFmtId="164" fontId="22" fillId="15" borderId="123" xfId="0" applyNumberFormat="1" applyFont="1" applyFill="1" applyBorder="1" applyAlignment="1" applyProtection="1">
      <alignment horizontal="center" vertical="center"/>
      <protection locked="0"/>
    </xf>
    <xf numFmtId="164" fontId="22" fillId="0" borderId="122" xfId="0" applyNumberFormat="1" applyFont="1" applyBorder="1" applyAlignment="1" applyProtection="1">
      <alignment horizontal="center" vertical="center"/>
      <protection locked="0"/>
    </xf>
    <xf numFmtId="0" fontId="22" fillId="0" borderId="144" xfId="0" applyFont="1" applyBorder="1" applyAlignment="1" applyProtection="1">
      <alignment horizontal="left" vertical="center" wrapText="1"/>
      <protection locked="0"/>
    </xf>
    <xf numFmtId="0" fontId="22" fillId="0" borderId="126" xfId="0" applyFont="1" applyBorder="1" applyAlignment="1" applyProtection="1">
      <alignment horizontal="left" vertical="center" wrapText="1"/>
      <protection locked="0"/>
    </xf>
    <xf numFmtId="0" fontId="22" fillId="0" borderId="127" xfId="0" applyFont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>
      <alignment horizontal="center" vertical="center" wrapText="1"/>
    </xf>
    <xf numFmtId="44" fontId="27" fillId="5" borderId="47" xfId="1" applyFont="1" applyFill="1" applyBorder="1" applyAlignment="1">
      <alignment vertical="center"/>
    </xf>
    <xf numFmtId="0" fontId="21" fillId="0" borderId="87" xfId="0" applyFont="1" applyBorder="1" applyAlignment="1">
      <alignment horizontal="center" vertical="center" wrapText="1"/>
    </xf>
    <xf numFmtId="44" fontId="21" fillId="0" borderId="118" xfId="1" applyFont="1" applyBorder="1" applyAlignment="1">
      <alignment horizontal="center" vertical="center"/>
    </xf>
    <xf numFmtId="44" fontId="21" fillId="0" borderId="143" xfId="1" applyFont="1" applyBorder="1" applyAlignment="1">
      <alignment horizontal="center" vertical="center"/>
    </xf>
    <xf numFmtId="44" fontId="27" fillId="5" borderId="98" xfId="1" applyFont="1" applyFill="1" applyBorder="1" applyAlignment="1">
      <alignment vertical="center"/>
    </xf>
    <xf numFmtId="164" fontId="21" fillId="0" borderId="99" xfId="0" applyNumberFormat="1" applyFont="1" applyBorder="1" applyAlignment="1">
      <alignment horizontal="center" vertical="center" wrapText="1"/>
    </xf>
    <xf numFmtId="0" fontId="21" fillId="0" borderId="109" xfId="0" applyFont="1" applyBorder="1" applyAlignment="1" applyProtection="1">
      <alignment horizontal="center" vertical="center"/>
      <protection locked="0"/>
    </xf>
    <xf numFmtId="0" fontId="21" fillId="0" borderId="142" xfId="0" applyFont="1" applyBorder="1" applyAlignment="1" applyProtection="1">
      <alignment vertical="center"/>
      <protection locked="0"/>
    </xf>
    <xf numFmtId="0" fontId="0" fillId="0" borderId="109" xfId="0" applyBorder="1" applyProtection="1">
      <protection locked="0"/>
    </xf>
    <xf numFmtId="0" fontId="0" fillId="0" borderId="79" xfId="0" applyBorder="1" applyProtection="1">
      <protection locked="0"/>
    </xf>
    <xf numFmtId="0" fontId="0" fillId="0" borderId="80" xfId="0" applyBorder="1" applyProtection="1">
      <protection locked="0"/>
    </xf>
    <xf numFmtId="0" fontId="21" fillId="0" borderId="132" xfId="0" applyFont="1" applyBorder="1" applyAlignment="1" applyProtection="1">
      <alignment horizontal="left" vertical="center" wrapText="1"/>
      <protection locked="0"/>
    </xf>
    <xf numFmtId="0" fontId="21" fillId="0" borderId="117" xfId="0" applyFont="1" applyBorder="1" applyAlignment="1" applyProtection="1">
      <alignment horizontal="left" vertical="center" wrapText="1"/>
      <protection locked="0"/>
    </xf>
    <xf numFmtId="0" fontId="21" fillId="0" borderId="115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/>
    </xf>
    <xf numFmtId="164" fontId="39" fillId="0" borderId="66" xfId="0" applyNumberFormat="1" applyFont="1" applyBorder="1" applyAlignment="1">
      <alignment horizontal="center" vertical="center"/>
    </xf>
    <xf numFmtId="164" fontId="39" fillId="0" borderId="54" xfId="0" applyNumberFormat="1" applyFont="1" applyBorder="1" applyAlignment="1">
      <alignment horizontal="center" vertical="center"/>
    </xf>
    <xf numFmtId="164" fontId="39" fillId="0" borderId="67" xfId="0" applyNumberFormat="1" applyFont="1" applyBorder="1" applyAlignment="1">
      <alignment horizontal="center" vertical="center"/>
    </xf>
    <xf numFmtId="0" fontId="22" fillId="10" borderId="126" xfId="0" applyFont="1" applyFill="1" applyBorder="1" applyAlignment="1" applyProtection="1">
      <alignment horizontal="left" vertical="center" wrapText="1"/>
      <protection locked="0"/>
    </xf>
    <xf numFmtId="10" fontId="33" fillId="10" borderId="116" xfId="0" applyNumberFormat="1" applyFont="1" applyFill="1" applyBorder="1" applyAlignment="1">
      <alignment horizontal="center" vertical="center"/>
    </xf>
    <xf numFmtId="10" fontId="33" fillId="10" borderId="126" xfId="0" applyNumberFormat="1" applyFont="1" applyFill="1" applyBorder="1" applyAlignment="1">
      <alignment horizontal="center" vertical="center"/>
    </xf>
    <xf numFmtId="10" fontId="33" fillId="10" borderId="125" xfId="0" applyNumberFormat="1" applyFont="1" applyFill="1" applyBorder="1" applyAlignment="1">
      <alignment horizontal="center" vertical="center"/>
    </xf>
    <xf numFmtId="10" fontId="8" fillId="10" borderId="116" xfId="0" applyNumberFormat="1" applyFont="1" applyFill="1" applyBorder="1" applyAlignment="1">
      <alignment horizontal="center" vertical="center"/>
    </xf>
    <xf numFmtId="10" fontId="8" fillId="10" borderId="126" xfId="0" applyNumberFormat="1" applyFont="1" applyFill="1" applyBorder="1" applyAlignment="1">
      <alignment horizontal="center" vertical="center"/>
    </xf>
    <xf numFmtId="10" fontId="8" fillId="10" borderId="125" xfId="0" applyNumberFormat="1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/>
    </xf>
    <xf numFmtId="0" fontId="8" fillId="10" borderId="69" xfId="0" applyFont="1" applyFill="1" applyBorder="1" applyAlignment="1">
      <alignment horizontal="center" vertical="center"/>
    </xf>
    <xf numFmtId="10" fontId="8" fillId="10" borderId="122" xfId="0" applyNumberFormat="1" applyFont="1" applyFill="1" applyBorder="1" applyAlignment="1">
      <alignment horizontal="center" vertical="center"/>
    </xf>
    <xf numFmtId="10" fontId="8" fillId="10" borderId="121" xfId="0" applyNumberFormat="1" applyFont="1" applyFill="1" applyBorder="1" applyAlignment="1">
      <alignment horizontal="center" vertical="center"/>
    </xf>
    <xf numFmtId="10" fontId="8" fillId="10" borderId="123" xfId="0" applyNumberFormat="1" applyFont="1" applyFill="1" applyBorder="1" applyAlignment="1">
      <alignment horizontal="center" vertical="center"/>
    </xf>
    <xf numFmtId="0" fontId="8" fillId="10" borderId="103" xfId="0" applyFont="1" applyFill="1" applyBorder="1" applyAlignment="1">
      <alignment horizontal="center" vertical="center" wrapText="1"/>
    </xf>
    <xf numFmtId="0" fontId="8" fillId="10" borderId="104" xfId="0" applyFont="1" applyFill="1" applyBorder="1" applyAlignment="1">
      <alignment horizontal="center" vertical="center" wrapText="1"/>
    </xf>
    <xf numFmtId="0" fontId="8" fillId="10" borderId="124" xfId="0" applyFont="1" applyFill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/>
    </xf>
    <xf numFmtId="0" fontId="23" fillId="0" borderId="116" xfId="0" applyFont="1" applyBorder="1" applyAlignment="1">
      <alignment horizontal="center" vertical="center"/>
    </xf>
    <xf numFmtId="0" fontId="25" fillId="11" borderId="7" xfId="0" applyFont="1" applyFill="1" applyBorder="1" applyAlignment="1">
      <alignment horizontal="center"/>
    </xf>
    <xf numFmtId="0" fontId="26" fillId="11" borderId="29" xfId="0" applyFont="1" applyFill="1" applyBorder="1"/>
    <xf numFmtId="0" fontId="25" fillId="0" borderId="69" xfId="0" applyFont="1" applyBorder="1" applyAlignment="1">
      <alignment horizontal="center"/>
    </xf>
    <xf numFmtId="0" fontId="25" fillId="11" borderId="103" xfId="0" applyFont="1" applyFill="1" applyBorder="1" applyAlignment="1">
      <alignment horizontal="center"/>
    </xf>
    <xf numFmtId="0" fontId="25" fillId="11" borderId="104" xfId="0" applyFont="1" applyFill="1" applyBorder="1" applyAlignment="1">
      <alignment horizontal="center"/>
    </xf>
    <xf numFmtId="0" fontId="25" fillId="11" borderId="124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 wrapText="1"/>
    </xf>
    <xf numFmtId="0" fontId="38" fillId="0" borderId="29" xfId="0" applyFont="1" applyBorder="1"/>
    <xf numFmtId="10" fontId="8" fillId="10" borderId="76" xfId="0" applyNumberFormat="1" applyFont="1" applyFill="1" applyBorder="1" applyAlignment="1">
      <alignment horizontal="center" vertical="center"/>
    </xf>
    <xf numFmtId="10" fontId="8" fillId="10" borderId="77" xfId="0" applyNumberFormat="1" applyFont="1" applyFill="1" applyBorder="1" applyAlignment="1">
      <alignment horizontal="center" vertical="center"/>
    </xf>
    <xf numFmtId="10" fontId="8" fillId="10" borderId="112" xfId="0" applyNumberFormat="1" applyFont="1" applyFill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9" fillId="10" borderId="103" xfId="0" applyFont="1" applyFill="1" applyBorder="1" applyAlignment="1">
      <alignment horizontal="center" vertical="center"/>
    </xf>
    <xf numFmtId="0" fontId="19" fillId="10" borderId="104" xfId="0" applyFont="1" applyFill="1" applyBorder="1" applyAlignment="1">
      <alignment horizontal="center" vertical="center"/>
    </xf>
    <xf numFmtId="0" fontId="19" fillId="10" borderId="124" xfId="0" applyFont="1" applyFill="1" applyBorder="1" applyAlignment="1">
      <alignment horizontal="center" vertical="center"/>
    </xf>
    <xf numFmtId="164" fontId="21" fillId="0" borderId="4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44" fontId="22" fillId="0" borderId="147" xfId="1" applyFont="1" applyBorder="1" applyAlignment="1">
      <alignment horizontal="center" vertical="center"/>
    </xf>
    <xf numFmtId="44" fontId="22" fillId="0" borderId="12" xfId="1" applyFont="1" applyBorder="1" applyAlignment="1">
      <alignment horizontal="center" vertical="center"/>
    </xf>
    <xf numFmtId="44" fontId="22" fillId="0" borderId="88" xfId="1" applyFont="1" applyBorder="1" applyAlignment="1">
      <alignment horizontal="center" vertical="center"/>
    </xf>
    <xf numFmtId="44" fontId="22" fillId="0" borderId="128" xfId="1" applyFont="1" applyBorder="1" applyAlignment="1">
      <alignment horizontal="center" vertical="center"/>
    </xf>
    <xf numFmtId="44" fontId="22" fillId="0" borderId="81" xfId="1" applyFont="1" applyBorder="1" applyAlignment="1">
      <alignment horizontal="center" vertical="center"/>
    </xf>
    <xf numFmtId="44" fontId="22" fillId="0" borderId="100" xfId="1" applyFont="1" applyBorder="1" applyAlignment="1">
      <alignment horizontal="center" vertical="center"/>
    </xf>
    <xf numFmtId="44" fontId="22" fillId="0" borderId="83" xfId="1" applyFont="1" applyBorder="1" applyAlignment="1">
      <alignment horizontal="center" vertical="center"/>
    </xf>
    <xf numFmtId="44" fontId="22" fillId="0" borderId="101" xfId="1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 wrapText="1"/>
    </xf>
    <xf numFmtId="44" fontId="0" fillId="0" borderId="88" xfId="0" applyNumberFormat="1" applyBorder="1" applyAlignment="1">
      <alignment horizontal="center"/>
    </xf>
    <xf numFmtId="44" fontId="0" fillId="0" borderId="89" xfId="0" applyNumberFormat="1" applyBorder="1" applyAlignment="1">
      <alignment horizontal="center"/>
    </xf>
    <xf numFmtId="44" fontId="0" fillId="0" borderId="90" xfId="0" applyNumberFormat="1" applyBorder="1" applyAlignment="1">
      <alignment horizontal="center"/>
    </xf>
    <xf numFmtId="44" fontId="22" fillId="0" borderId="145" xfId="1" applyFont="1" applyBorder="1" applyAlignment="1">
      <alignment horizontal="center" vertical="center"/>
    </xf>
    <xf numFmtId="44" fontId="22" fillId="0" borderId="72" xfId="1" applyFont="1" applyBorder="1" applyAlignment="1">
      <alignment horizontal="center" vertical="center"/>
    </xf>
    <xf numFmtId="44" fontId="22" fillId="0" borderId="18" xfId="1" applyFont="1" applyBorder="1" applyAlignment="1">
      <alignment horizontal="center" vertical="center"/>
    </xf>
    <xf numFmtId="44" fontId="22" fillId="0" borderId="73" xfId="1" applyFont="1" applyBorder="1" applyAlignment="1">
      <alignment horizontal="center" vertical="center"/>
    </xf>
    <xf numFmtId="44" fontId="22" fillId="0" borderId="22" xfId="1" applyFont="1" applyBorder="1" applyAlignment="1">
      <alignment horizontal="center" vertical="center"/>
    </xf>
    <xf numFmtId="44" fontId="21" fillId="0" borderId="81" xfId="1" applyFont="1" applyBorder="1" applyAlignment="1">
      <alignment horizontal="center" vertical="center" wrapText="1"/>
    </xf>
    <xf numFmtId="44" fontId="23" fillId="0" borderId="75" xfId="1" applyFont="1" applyBorder="1"/>
    <xf numFmtId="0" fontId="18" fillId="10" borderId="69" xfId="0" applyFont="1" applyFill="1" applyBorder="1" applyAlignment="1">
      <alignment horizontal="center" vertical="center"/>
    </xf>
    <xf numFmtId="0" fontId="17" fillId="10" borderId="69" xfId="0" applyFont="1" applyFill="1" applyBorder="1"/>
    <xf numFmtId="0" fontId="21" fillId="2" borderId="54" xfId="0" applyFont="1" applyFill="1" applyBorder="1" applyAlignment="1">
      <alignment horizontal="center" vertical="center" wrapText="1"/>
    </xf>
    <xf numFmtId="0" fontId="23" fillId="0" borderId="56" xfId="0" applyFont="1" applyBorder="1"/>
    <xf numFmtId="164" fontId="21" fillId="0" borderId="76" xfId="0" applyNumberFormat="1" applyFont="1" applyBorder="1" applyAlignment="1">
      <alignment horizontal="center" vertical="center"/>
    </xf>
    <xf numFmtId="164" fontId="21" fillId="0" borderId="112" xfId="0" applyNumberFormat="1" applyFont="1" applyBorder="1" applyAlignment="1">
      <alignment horizontal="center" vertical="center"/>
    </xf>
    <xf numFmtId="44" fontId="0" fillId="0" borderId="81" xfId="0" applyNumberFormat="1" applyBorder="1" applyAlignment="1">
      <alignment horizontal="center"/>
    </xf>
    <xf numFmtId="44" fontId="0" fillId="0" borderId="75" xfId="0" applyNumberFormat="1" applyBorder="1" applyAlignment="1">
      <alignment horizontal="center"/>
    </xf>
    <xf numFmtId="44" fontId="0" fillId="0" borderId="82" xfId="0" applyNumberFormat="1" applyBorder="1" applyAlignment="1">
      <alignment horizontal="center"/>
    </xf>
    <xf numFmtId="44" fontId="0" fillId="0" borderId="83" xfId="0" applyNumberFormat="1" applyBorder="1" applyAlignment="1">
      <alignment horizontal="center"/>
    </xf>
    <xf numFmtId="44" fontId="0" fillId="0" borderId="84" xfId="0" applyNumberFormat="1" applyBorder="1" applyAlignment="1">
      <alignment horizontal="center"/>
    </xf>
    <xf numFmtId="44" fontId="0" fillId="0" borderId="85" xfId="0" applyNumberFormat="1" applyBorder="1" applyAlignment="1">
      <alignment horizontal="center"/>
    </xf>
    <xf numFmtId="164" fontId="21" fillId="0" borderId="103" xfId="0" applyNumberFormat="1" applyFont="1" applyBorder="1" applyAlignment="1">
      <alignment horizontal="center" vertical="center"/>
    </xf>
    <xf numFmtId="164" fontId="21" fillId="0" borderId="104" xfId="0" applyNumberFormat="1" applyFont="1" applyBorder="1" applyAlignment="1">
      <alignment horizontal="center" vertical="center"/>
    </xf>
    <xf numFmtId="164" fontId="21" fillId="0" borderId="152" xfId="0" applyNumberFormat="1" applyFont="1" applyBorder="1" applyAlignment="1">
      <alignment horizontal="center" vertical="center"/>
    </xf>
    <xf numFmtId="0" fontId="25" fillId="13" borderId="103" xfId="0" applyFont="1" applyFill="1" applyBorder="1" applyAlignment="1">
      <alignment horizontal="center" vertical="center"/>
    </xf>
    <xf numFmtId="0" fontId="25" fillId="13" borderId="104" xfId="0" applyFont="1" applyFill="1" applyBorder="1" applyAlignment="1">
      <alignment horizontal="center" vertical="center"/>
    </xf>
    <xf numFmtId="0" fontId="25" fillId="13" borderId="124" xfId="0" applyFont="1" applyFill="1" applyBorder="1" applyAlignment="1">
      <alignment horizontal="center" vertical="center"/>
    </xf>
    <xf numFmtId="0" fontId="21" fillId="0" borderId="94" xfId="0" applyFont="1" applyBorder="1" applyAlignment="1">
      <alignment horizontal="center" vertical="center" wrapText="1"/>
    </xf>
    <xf numFmtId="0" fontId="21" fillId="0" borderId="149" xfId="0" applyFont="1" applyBorder="1" applyAlignment="1">
      <alignment horizontal="center" vertical="center" wrapText="1"/>
    </xf>
    <xf numFmtId="44" fontId="22" fillId="0" borderId="85" xfId="1" applyFont="1" applyBorder="1" applyAlignment="1">
      <alignment horizontal="center" vertical="center"/>
    </xf>
    <xf numFmtId="44" fontId="22" fillId="0" borderId="150" xfId="1" applyFont="1" applyBorder="1" applyAlignment="1">
      <alignment horizontal="center" vertical="center"/>
    </xf>
    <xf numFmtId="44" fontId="22" fillId="0" borderId="151" xfId="1" applyFont="1" applyBorder="1" applyAlignment="1">
      <alignment horizontal="center" vertical="center"/>
    </xf>
    <xf numFmtId="9" fontId="22" fillId="2" borderId="10" xfId="2" applyFont="1" applyFill="1" applyBorder="1" applyAlignment="1">
      <alignment horizontal="center" vertical="center"/>
    </xf>
    <xf numFmtId="9" fontId="23" fillId="0" borderId="145" xfId="2" applyFont="1" applyBorder="1" applyAlignment="1">
      <alignment horizontal="center"/>
    </xf>
    <xf numFmtId="44" fontId="22" fillId="0" borderId="90" xfId="1" applyFont="1" applyBorder="1" applyAlignment="1">
      <alignment horizontal="center" vertical="center"/>
    </xf>
    <xf numFmtId="9" fontId="22" fillId="2" borderId="16" xfId="2" applyFont="1" applyFill="1" applyBorder="1" applyAlignment="1">
      <alignment horizontal="center" vertical="center"/>
    </xf>
    <xf numFmtId="9" fontId="23" fillId="0" borderId="72" xfId="2" applyFont="1" applyBorder="1" applyAlignment="1">
      <alignment horizontal="center"/>
    </xf>
    <xf numFmtId="44" fontId="22" fillId="0" borderId="82" xfId="1" applyFont="1" applyBorder="1" applyAlignment="1">
      <alignment horizontal="center" vertical="center"/>
    </xf>
    <xf numFmtId="9" fontId="21" fillId="2" borderId="25" xfId="2" applyFont="1" applyFill="1" applyBorder="1" applyAlignment="1">
      <alignment horizontal="center" vertical="center"/>
    </xf>
    <xf numFmtId="9" fontId="23" fillId="0" borderId="56" xfId="2" applyFont="1" applyBorder="1"/>
    <xf numFmtId="10" fontId="5" fillId="0" borderId="0" xfId="0" applyNumberFormat="1" applyFont="1" applyAlignment="1">
      <alignment horizontal="center" vertical="center"/>
    </xf>
    <xf numFmtId="0" fontId="0" fillId="0" borderId="0" xfId="0"/>
    <xf numFmtId="9" fontId="22" fillId="2" borderId="21" xfId="2" applyFont="1" applyFill="1" applyBorder="1" applyAlignment="1">
      <alignment horizontal="center" vertical="center"/>
    </xf>
    <xf numFmtId="9" fontId="23" fillId="0" borderId="73" xfId="2" applyFont="1" applyBorder="1" applyAlignment="1">
      <alignment horizontal="center"/>
    </xf>
    <xf numFmtId="9" fontId="22" fillId="2" borderId="45" xfId="2" applyFont="1" applyFill="1" applyBorder="1" applyAlignment="1">
      <alignment horizontal="center" vertical="center"/>
    </xf>
    <xf numFmtId="9" fontId="23" fillId="0" borderId="146" xfId="2" applyFont="1" applyBorder="1" applyAlignment="1">
      <alignment horizontal="center"/>
    </xf>
    <xf numFmtId="44" fontId="21" fillId="0" borderId="83" xfId="1" applyFont="1" applyBorder="1" applyAlignment="1">
      <alignment horizontal="center" vertical="center" wrapText="1"/>
    </xf>
    <xf numFmtId="44" fontId="23" fillId="0" borderId="84" xfId="1" applyFont="1" applyBorder="1"/>
    <xf numFmtId="44" fontId="27" fillId="5" borderId="134" xfId="1" applyFont="1" applyFill="1" applyBorder="1" applyAlignment="1">
      <alignment vertical="center"/>
    </xf>
    <xf numFmtId="44" fontId="23" fillId="0" borderId="135" xfId="1" applyFont="1" applyBorder="1"/>
    <xf numFmtId="0" fontId="21" fillId="0" borderId="103" xfId="0" applyFont="1" applyBorder="1" applyAlignment="1">
      <alignment horizontal="center" vertical="center" wrapText="1"/>
    </xf>
    <xf numFmtId="0" fontId="23" fillId="0" borderId="154" xfId="0" applyFont="1" applyBorder="1"/>
    <xf numFmtId="44" fontId="21" fillId="0" borderId="88" xfId="1" applyFont="1" applyBorder="1" applyAlignment="1">
      <alignment horizontal="center" vertical="center" wrapText="1"/>
    </xf>
    <xf numFmtId="44" fontId="23" fillId="0" borderId="89" xfId="1" applyFont="1" applyBorder="1"/>
    <xf numFmtId="9" fontId="22" fillId="2" borderId="153" xfId="2" applyFont="1" applyFill="1" applyBorder="1" applyAlignment="1">
      <alignment horizontal="center" vertical="center"/>
    </xf>
    <xf numFmtId="9" fontId="22" fillId="2" borderId="18" xfId="2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 wrapText="1"/>
    </xf>
    <xf numFmtId="9" fontId="22" fillId="2" borderId="12" xfId="2" applyFont="1" applyFill="1" applyBorder="1" applyAlignment="1">
      <alignment horizontal="center" vertical="center"/>
    </xf>
    <xf numFmtId="44" fontId="27" fillId="5" borderId="97" xfId="1" applyFont="1" applyFill="1" applyBorder="1" applyAlignment="1">
      <alignment vertical="center"/>
    </xf>
    <xf numFmtId="44" fontId="23" fillId="0" borderId="98" xfId="1" applyFont="1" applyBorder="1"/>
    <xf numFmtId="0" fontId="21" fillId="0" borderId="9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3" fillId="0" borderId="133" xfId="0" applyFont="1" applyBorder="1"/>
    <xf numFmtId="9" fontId="21" fillId="2" borderId="47" xfId="2" applyFont="1" applyFill="1" applyBorder="1" applyAlignment="1">
      <alignment horizontal="center" vertical="center"/>
    </xf>
    <xf numFmtId="9" fontId="21" fillId="2" borderId="3" xfId="2" applyFont="1" applyFill="1" applyBorder="1" applyAlignment="1">
      <alignment horizontal="center" vertical="center"/>
    </xf>
    <xf numFmtId="164" fontId="21" fillId="0" borderId="77" xfId="0" applyNumberFormat="1" applyFont="1" applyBorder="1" applyAlignment="1">
      <alignment horizontal="center" vertical="center"/>
    </xf>
    <xf numFmtId="164" fontId="21" fillId="0" borderId="148" xfId="0" applyNumberFormat="1" applyFont="1" applyBorder="1" applyAlignment="1">
      <alignment horizontal="center" vertical="center"/>
    </xf>
    <xf numFmtId="44" fontId="22" fillId="0" borderId="21" xfId="1" applyFont="1" applyBorder="1" applyAlignment="1">
      <alignment horizontal="center" vertical="center"/>
    </xf>
    <xf numFmtId="44" fontId="22" fillId="2" borderId="21" xfId="1" applyFont="1" applyFill="1" applyBorder="1" applyAlignment="1">
      <alignment horizontal="center" vertical="center"/>
    </xf>
    <xf numFmtId="44" fontId="22" fillId="2" borderId="22" xfId="1" applyFont="1" applyFill="1" applyBorder="1" applyAlignment="1">
      <alignment horizontal="center" vertical="center"/>
    </xf>
    <xf numFmtId="44" fontId="21" fillId="0" borderId="47" xfId="1" applyFont="1" applyBorder="1" applyAlignment="1">
      <alignment horizontal="center" vertical="center"/>
    </xf>
    <xf numFmtId="44" fontId="21" fillId="0" borderId="32" xfId="1" applyFont="1" applyBorder="1" applyAlignment="1">
      <alignment horizontal="center" vertical="center"/>
    </xf>
    <xf numFmtId="44" fontId="22" fillId="0" borderId="20" xfId="1" applyFont="1" applyBorder="1" applyAlignment="1">
      <alignment horizontal="center" vertical="center"/>
    </xf>
    <xf numFmtId="44" fontId="22" fillId="2" borderId="110" xfId="1" applyFont="1" applyFill="1" applyBorder="1" applyAlignment="1">
      <alignment horizontal="center" vertical="center"/>
    </xf>
    <xf numFmtId="44" fontId="22" fillId="2" borderId="20" xfId="1" applyFont="1" applyFill="1" applyBorder="1" applyAlignment="1">
      <alignment horizontal="center" vertical="center"/>
    </xf>
    <xf numFmtId="44" fontId="22" fillId="7" borderId="21" xfId="1" applyFont="1" applyFill="1" applyBorder="1" applyAlignment="1">
      <alignment horizontal="center" vertical="center"/>
    </xf>
    <xf numFmtId="44" fontId="22" fillId="7" borderId="22" xfId="1" applyFont="1" applyFill="1" applyBorder="1" applyAlignment="1">
      <alignment horizontal="center" vertical="center"/>
    </xf>
    <xf numFmtId="44" fontId="22" fillId="0" borderId="110" xfId="1" applyFont="1" applyBorder="1" applyAlignment="1">
      <alignment horizontal="center" vertical="center"/>
    </xf>
    <xf numFmtId="44" fontId="22" fillId="0" borderId="10" xfId="1" applyFont="1" applyBorder="1" applyAlignment="1" applyProtection="1">
      <alignment horizontal="center" vertical="center"/>
      <protection locked="0"/>
    </xf>
    <xf numFmtId="44" fontId="22" fillId="0" borderId="9" xfId="1" applyFont="1" applyBorder="1" applyAlignment="1" applyProtection="1">
      <alignment horizontal="center" vertical="center"/>
      <protection locked="0"/>
    </xf>
    <xf numFmtId="44" fontId="22" fillId="0" borderId="10" xfId="1" applyFont="1" applyBorder="1" applyAlignment="1">
      <alignment horizontal="center" vertical="center"/>
    </xf>
    <xf numFmtId="44" fontId="22" fillId="0" borderId="9" xfId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4" fontId="21" fillId="0" borderId="31" xfId="1" applyFont="1" applyBorder="1" applyAlignment="1">
      <alignment horizontal="center" vertical="center"/>
    </xf>
    <xf numFmtId="44" fontId="23" fillId="0" borderId="3" xfId="1" applyFont="1" applyBorder="1"/>
    <xf numFmtId="44" fontId="21" fillId="0" borderId="2" xfId="1" applyFont="1" applyBorder="1" applyAlignment="1">
      <alignment horizontal="center" vertical="center"/>
    </xf>
    <xf numFmtId="44" fontId="23" fillId="0" borderId="32" xfId="1" applyFont="1" applyBorder="1"/>
    <xf numFmtId="44" fontId="21" fillId="2" borderId="1" xfId="1" applyFont="1" applyFill="1" applyBorder="1" applyAlignment="1">
      <alignment horizontal="center" vertical="center"/>
    </xf>
    <xf numFmtId="44" fontId="21" fillId="2" borderId="31" xfId="1" applyFont="1" applyFill="1" applyBorder="1" applyAlignment="1">
      <alignment horizontal="center" vertical="center"/>
    </xf>
    <xf numFmtId="44" fontId="22" fillId="2" borderId="17" xfId="1" applyFont="1" applyFill="1" applyBorder="1" applyAlignment="1">
      <alignment horizontal="center" vertical="center"/>
    </xf>
    <xf numFmtId="44" fontId="23" fillId="0" borderId="14" xfId="1" applyFont="1" applyBorder="1"/>
    <xf numFmtId="44" fontId="22" fillId="2" borderId="16" xfId="1" applyFont="1" applyFill="1" applyBorder="1" applyAlignment="1">
      <alignment horizontal="center" vertical="center"/>
    </xf>
    <xf numFmtId="44" fontId="23" fillId="0" borderId="18" xfId="1" applyFont="1" applyBorder="1"/>
    <xf numFmtId="44" fontId="22" fillId="0" borderId="45" xfId="1" applyFont="1" applyBorder="1" applyAlignment="1">
      <alignment horizontal="center" vertical="center"/>
    </xf>
    <xf numFmtId="44" fontId="23" fillId="0" borderId="61" xfId="1" applyFont="1" applyBorder="1"/>
    <xf numFmtId="44" fontId="22" fillId="0" borderId="59" xfId="1" applyFont="1" applyBorder="1" applyAlignment="1">
      <alignment horizontal="center" vertical="center"/>
    </xf>
    <xf numFmtId="44" fontId="22" fillId="7" borderId="16" xfId="1" applyFont="1" applyFill="1" applyBorder="1" applyAlignment="1">
      <alignment horizontal="center" vertical="center"/>
    </xf>
    <xf numFmtId="44" fontId="23" fillId="0" borderId="72" xfId="1" applyFont="1" applyBorder="1" applyAlignment="1">
      <alignment horizontal="center"/>
    </xf>
    <xf numFmtId="44" fontId="22" fillId="2" borderId="62" xfId="1" applyFont="1" applyFill="1" applyBorder="1" applyAlignment="1">
      <alignment horizontal="center" vertical="center"/>
    </xf>
    <xf numFmtId="44" fontId="23" fillId="0" borderId="43" xfId="1" applyFont="1" applyBorder="1"/>
    <xf numFmtId="44" fontId="22" fillId="2" borderId="45" xfId="1" applyFont="1" applyFill="1" applyBorder="1" applyAlignment="1">
      <alignment horizontal="center" vertical="center"/>
    </xf>
    <xf numFmtId="44" fontId="22" fillId="0" borderId="16" xfId="1" applyFont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 wrapText="1"/>
    </xf>
    <xf numFmtId="0" fontId="26" fillId="11" borderId="2" xfId="0" applyFont="1" applyFill="1" applyBorder="1"/>
    <xf numFmtId="0" fontId="26" fillId="11" borderId="3" xfId="0" applyFont="1" applyFill="1" applyBorder="1"/>
    <xf numFmtId="0" fontId="25" fillId="11" borderId="69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2" xfId="0" applyFont="1" applyBorder="1"/>
    <xf numFmtId="0" fontId="21" fillId="0" borderId="57" xfId="0" applyFont="1" applyBorder="1" applyAlignment="1">
      <alignment horizontal="center" vertical="center" wrapText="1"/>
    </xf>
    <xf numFmtId="0" fontId="23" fillId="0" borderId="38" xfId="0" applyFont="1" applyBorder="1"/>
    <xf numFmtId="0" fontId="21" fillId="7" borderId="70" xfId="0" applyFont="1" applyFill="1" applyBorder="1" applyAlignment="1">
      <alignment horizontal="center" vertical="center" wrapText="1"/>
    </xf>
    <xf numFmtId="0" fontId="23" fillId="0" borderId="71" xfId="0" applyFont="1" applyBorder="1"/>
    <xf numFmtId="0" fontId="21" fillId="2" borderId="11" xfId="0" applyFont="1" applyFill="1" applyBorder="1" applyAlignment="1">
      <alignment horizontal="center" vertical="center" wrapText="1"/>
    </xf>
    <xf numFmtId="0" fontId="23" fillId="0" borderId="9" xfId="0" applyFont="1" applyBorder="1"/>
    <xf numFmtId="0" fontId="21" fillId="2" borderId="1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31">
    <dxf>
      <font>
        <b val="0"/>
        <i/>
        <color theme="1"/>
      </font>
      <fill>
        <gradientFill degree="180">
          <stop position="0">
            <color theme="7" tint="0.59999389629810485"/>
          </stop>
          <stop position="1">
            <color rgb="FFFFFF00"/>
          </stop>
        </gradientFill>
      </fill>
    </dxf>
    <dxf>
      <font>
        <b val="0"/>
        <i/>
      </font>
      <fill>
        <gradientFill degree="180">
          <stop position="0">
            <color theme="9" tint="0.59999389629810485"/>
          </stop>
          <stop position="1">
            <color rgb="FF92D050"/>
          </stop>
        </gradientFill>
      </fill>
    </dxf>
    <dxf>
      <font>
        <b val="0"/>
        <i/>
      </font>
      <fill>
        <gradientFill degree="180">
          <stop position="0">
            <color rgb="FFEF7511"/>
          </stop>
          <stop position="1">
            <color rgb="FFFF0000"/>
          </stop>
        </gradientFill>
      </fill>
    </dxf>
    <dxf>
      <font>
        <b val="0"/>
        <i/>
        <color theme="1"/>
      </font>
      <fill>
        <gradientFill degree="180">
          <stop position="0">
            <color theme="7" tint="0.59999389629810485"/>
          </stop>
          <stop position="1">
            <color rgb="FFFFFF00"/>
          </stop>
        </gradientFill>
      </fill>
    </dxf>
    <dxf>
      <font>
        <b val="0"/>
        <i/>
      </font>
      <fill>
        <gradientFill degree="180">
          <stop position="0">
            <color theme="9" tint="0.59999389629810485"/>
          </stop>
          <stop position="1">
            <color rgb="FF92D050"/>
          </stop>
        </gradientFill>
      </fill>
    </dxf>
    <dxf>
      <font>
        <b val="0"/>
        <i/>
      </font>
      <fill>
        <gradientFill degree="180">
          <stop position="0">
            <color rgb="FFEF7511"/>
          </stop>
          <stop position="1">
            <color rgb="FFFF000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colors>
    <mruColors>
      <color rgb="FF931A1D"/>
      <color rgb="FFFF3300"/>
      <color rgb="FFEF7511"/>
      <color rgb="FFE555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1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1.png"/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1.png"/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1.pn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954270</xdr:colOff>
      <xdr:row>8</xdr:row>
      <xdr:rowOff>27332</xdr:rowOff>
    </xdr:from>
    <xdr:to>
      <xdr:col>17</xdr:col>
      <xdr:colOff>56029</xdr:colOff>
      <xdr:row>10</xdr:row>
      <xdr:rowOff>17299</xdr:rowOff>
    </xdr:to>
    <xdr:pic>
      <xdr:nvPicPr>
        <xdr:cNvPr id="3" name="2 Imagen" descr="IMAG1-07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0388" y="2134038"/>
          <a:ext cx="6109170" cy="483026"/>
        </a:xfrm>
        <a:prstGeom prst="rect">
          <a:avLst/>
        </a:prstGeom>
      </xdr:spPr>
    </xdr:pic>
    <xdr:clientData/>
  </xdr:twoCellAnchor>
  <xdr:twoCellAnchor editAs="oneCell">
    <xdr:from>
      <xdr:col>1</xdr:col>
      <xdr:colOff>4293</xdr:colOff>
      <xdr:row>0</xdr:row>
      <xdr:rowOff>0</xdr:rowOff>
    </xdr:from>
    <xdr:to>
      <xdr:col>30</xdr:col>
      <xdr:colOff>757259</xdr:colOff>
      <xdr:row>2</xdr:row>
      <xdr:rowOff>18431</xdr:rowOff>
    </xdr:to>
    <xdr:pic>
      <xdr:nvPicPr>
        <xdr:cNvPr id="2" name="1 Imagen" descr="bann1-0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626" y="0"/>
          <a:ext cx="30842595" cy="1219004"/>
        </a:xfrm>
        <a:prstGeom prst="rect">
          <a:avLst/>
        </a:prstGeom>
      </xdr:spPr>
    </xdr:pic>
    <xdr:clientData/>
  </xdr:twoCellAnchor>
  <xdr:twoCellAnchor editAs="oneCell">
    <xdr:from>
      <xdr:col>11</xdr:col>
      <xdr:colOff>7018</xdr:colOff>
      <xdr:row>10</xdr:row>
      <xdr:rowOff>0</xdr:rowOff>
    </xdr:from>
    <xdr:to>
      <xdr:col>14</xdr:col>
      <xdr:colOff>22411</xdr:colOff>
      <xdr:row>11</xdr:row>
      <xdr:rowOff>3255</xdr:rowOff>
    </xdr:to>
    <xdr:pic>
      <xdr:nvPicPr>
        <xdr:cNvPr id="4" name="3 Imagen" descr="IMAG1-0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54194" y="2655794"/>
          <a:ext cx="3040982" cy="328226"/>
        </a:xfrm>
        <a:prstGeom prst="rect">
          <a:avLst/>
        </a:prstGeom>
      </xdr:spPr>
    </xdr:pic>
    <xdr:clientData/>
  </xdr:twoCellAnchor>
  <xdr:twoCellAnchor editAs="oneCell">
    <xdr:from>
      <xdr:col>11</xdr:col>
      <xdr:colOff>5923</xdr:colOff>
      <xdr:row>15</xdr:row>
      <xdr:rowOff>837</xdr:rowOff>
    </xdr:from>
    <xdr:to>
      <xdr:col>14</xdr:col>
      <xdr:colOff>44824</xdr:colOff>
      <xdr:row>16</xdr:row>
      <xdr:rowOff>2185</xdr:rowOff>
    </xdr:to>
    <xdr:pic>
      <xdr:nvPicPr>
        <xdr:cNvPr id="5" name="4 Imagen" descr="IMAG1-05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53099" y="4281484"/>
          <a:ext cx="3064490" cy="315113"/>
        </a:xfrm>
        <a:prstGeom prst="rect">
          <a:avLst/>
        </a:prstGeom>
      </xdr:spPr>
    </xdr:pic>
    <xdr:clientData/>
  </xdr:twoCellAnchor>
  <xdr:twoCellAnchor editAs="oneCell">
    <xdr:from>
      <xdr:col>11</xdr:col>
      <xdr:colOff>7018</xdr:colOff>
      <xdr:row>13</xdr:row>
      <xdr:rowOff>0</xdr:rowOff>
    </xdr:from>
    <xdr:to>
      <xdr:col>14</xdr:col>
      <xdr:colOff>33617</xdr:colOff>
      <xdr:row>14</xdr:row>
      <xdr:rowOff>3254</xdr:rowOff>
    </xdr:to>
    <xdr:pic>
      <xdr:nvPicPr>
        <xdr:cNvPr id="7" name="6 Imagen" descr="IMAG1-02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54194" y="3630706"/>
          <a:ext cx="3052188" cy="328224"/>
        </a:xfrm>
        <a:prstGeom prst="rect">
          <a:avLst/>
        </a:prstGeom>
      </xdr:spPr>
    </xdr:pic>
    <xdr:clientData/>
  </xdr:twoCellAnchor>
  <xdr:twoCellAnchor editAs="oneCell">
    <xdr:from>
      <xdr:col>11</xdr:col>
      <xdr:colOff>8568</xdr:colOff>
      <xdr:row>14</xdr:row>
      <xdr:rowOff>0</xdr:rowOff>
    </xdr:from>
    <xdr:to>
      <xdr:col>14</xdr:col>
      <xdr:colOff>56029</xdr:colOff>
      <xdr:row>15</xdr:row>
      <xdr:rowOff>21022</xdr:rowOff>
    </xdr:to>
    <xdr:pic>
      <xdr:nvPicPr>
        <xdr:cNvPr id="8" name="7 Imagen" descr="IMAG1-03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55744" y="3955676"/>
          <a:ext cx="3073050" cy="345993"/>
        </a:xfrm>
        <a:prstGeom prst="rect">
          <a:avLst/>
        </a:prstGeom>
      </xdr:spPr>
    </xdr:pic>
    <xdr:clientData/>
  </xdr:twoCellAnchor>
  <xdr:twoCellAnchor editAs="oneCell">
    <xdr:from>
      <xdr:col>2</xdr:col>
      <xdr:colOff>10439</xdr:colOff>
      <xdr:row>1</xdr:row>
      <xdr:rowOff>229644</xdr:rowOff>
    </xdr:from>
    <xdr:to>
      <xdr:col>15</xdr:col>
      <xdr:colOff>521781</xdr:colOff>
      <xdr:row>2</xdr:row>
      <xdr:rowOff>513892</xdr:rowOff>
    </xdr:to>
    <xdr:pic>
      <xdr:nvPicPr>
        <xdr:cNvPr id="9" name="8 Imagen" descr="baner-14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81206" y="1148219"/>
          <a:ext cx="15438330" cy="542389"/>
        </a:xfrm>
        <a:prstGeom prst="rect">
          <a:avLst/>
        </a:prstGeom>
      </xdr:spPr>
    </xdr:pic>
    <xdr:clientData/>
  </xdr:twoCellAnchor>
  <xdr:twoCellAnchor editAs="oneCell">
    <xdr:from>
      <xdr:col>0</xdr:col>
      <xdr:colOff>121239</xdr:colOff>
      <xdr:row>3</xdr:row>
      <xdr:rowOff>1254</xdr:rowOff>
    </xdr:from>
    <xdr:to>
      <xdr:col>1</xdr:col>
      <xdr:colOff>1107318</xdr:colOff>
      <xdr:row>4</xdr:row>
      <xdr:rowOff>770</xdr:rowOff>
    </xdr:to>
    <xdr:pic>
      <xdr:nvPicPr>
        <xdr:cNvPr id="10" name="9 Imagen" descr="folio-05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239" y="1751431"/>
          <a:ext cx="1153019" cy="236464"/>
        </a:xfrm>
        <a:prstGeom prst="rect">
          <a:avLst/>
        </a:prstGeom>
      </xdr:spPr>
    </xdr:pic>
    <xdr:clientData/>
  </xdr:twoCellAnchor>
  <xdr:twoCellAnchor editAs="oneCell">
    <xdr:from>
      <xdr:col>11</xdr:col>
      <xdr:colOff>11204</xdr:colOff>
      <xdr:row>11</xdr:row>
      <xdr:rowOff>11206</xdr:rowOff>
    </xdr:from>
    <xdr:to>
      <xdr:col>14</xdr:col>
      <xdr:colOff>0</xdr:colOff>
      <xdr:row>12</xdr:row>
      <xdr:rowOff>8337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0B4F83B-530E-2650-D5FF-123F59967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8380" y="2991971"/>
          <a:ext cx="3014385" cy="310896"/>
        </a:xfrm>
        <a:prstGeom prst="rect">
          <a:avLst/>
        </a:prstGeom>
      </xdr:spPr>
    </xdr:pic>
    <xdr:clientData/>
  </xdr:twoCellAnchor>
  <xdr:twoCellAnchor editAs="oneCell">
    <xdr:from>
      <xdr:col>11</xdr:col>
      <xdr:colOff>11204</xdr:colOff>
      <xdr:row>12</xdr:row>
      <xdr:rowOff>11206</xdr:rowOff>
    </xdr:from>
    <xdr:to>
      <xdr:col>14</xdr:col>
      <xdr:colOff>11206</xdr:colOff>
      <xdr:row>13</xdr:row>
      <xdr:rowOff>8337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CEC3189-CD59-60EF-272E-49FA83820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8380" y="3316941"/>
          <a:ext cx="3025591" cy="310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15617</xdr:colOff>
      <xdr:row>2</xdr:row>
      <xdr:rowOff>169214</xdr:rowOff>
    </xdr:to>
    <xdr:pic>
      <xdr:nvPicPr>
        <xdr:cNvPr id="4" name="3 Imagen" descr="baner-15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9500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525780</xdr:rowOff>
    </xdr:from>
    <xdr:to>
      <xdr:col>1</xdr:col>
      <xdr:colOff>20674</xdr:colOff>
      <xdr:row>4</xdr:row>
      <xdr:rowOff>15768</xdr:rowOff>
    </xdr:to>
    <xdr:pic>
      <xdr:nvPicPr>
        <xdr:cNvPr id="5" name="4 Imagen" descr="folio-05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2020"/>
          <a:ext cx="1152244" cy="231668"/>
        </a:xfrm>
        <a:prstGeom prst="rect">
          <a:avLst/>
        </a:prstGeom>
      </xdr:spPr>
    </xdr:pic>
    <xdr:clientData/>
  </xdr:twoCellAnchor>
  <xdr:twoCellAnchor editAs="oneCell">
    <xdr:from>
      <xdr:col>2</xdr:col>
      <xdr:colOff>1378324</xdr:colOff>
      <xdr:row>2</xdr:row>
      <xdr:rowOff>201705</xdr:rowOff>
    </xdr:from>
    <xdr:to>
      <xdr:col>4</xdr:col>
      <xdr:colOff>164682</xdr:colOff>
      <xdr:row>2</xdr:row>
      <xdr:rowOff>485169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89FD040-0EF0-3B8C-738E-6F6A86106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559" y="605117"/>
          <a:ext cx="6608064" cy="2834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116542</xdr:colOff>
      <xdr:row>3</xdr:row>
      <xdr:rowOff>62753</xdr:rowOff>
    </xdr:from>
    <xdr:to>
      <xdr:col>7</xdr:col>
      <xdr:colOff>1122927</xdr:colOff>
      <xdr:row>3</xdr:row>
      <xdr:rowOff>343048</xdr:rowOff>
    </xdr:to>
    <xdr:pic>
      <xdr:nvPicPr>
        <xdr:cNvPr id="2" name="1 Imagen" descr="banners-10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42" y="652396"/>
          <a:ext cx="12557337" cy="280295"/>
        </a:xfrm>
        <a:prstGeom prst="rect">
          <a:avLst/>
        </a:prstGeom>
      </xdr:spPr>
    </xdr:pic>
    <xdr:clientData/>
  </xdr:twoCellAnchor>
  <xdr:twoCellAnchor editAs="oneCell">
    <xdr:from>
      <xdr:col>1</xdr:col>
      <xdr:colOff>-1</xdr:colOff>
      <xdr:row>0</xdr:row>
      <xdr:rowOff>0</xdr:rowOff>
    </xdr:from>
    <xdr:to>
      <xdr:col>7</xdr:col>
      <xdr:colOff>1131890</xdr:colOff>
      <xdr:row>3</xdr:row>
      <xdr:rowOff>29813</xdr:rowOff>
    </xdr:to>
    <xdr:pic>
      <xdr:nvPicPr>
        <xdr:cNvPr id="3" name="2 Imagen" descr="baner-15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70" y="0"/>
          <a:ext cx="12568517" cy="6214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16065</xdr:colOff>
      <xdr:row>6</xdr:row>
      <xdr:rowOff>1427</xdr:rowOff>
    </xdr:to>
    <xdr:pic>
      <xdr:nvPicPr>
        <xdr:cNvPr id="4" name="3 Imagen" descr="folio-05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471" y="977153"/>
          <a:ext cx="1152244" cy="231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1</xdr:row>
      <xdr:rowOff>22411</xdr:rowOff>
    </xdr:from>
    <xdr:to>
      <xdr:col>23</xdr:col>
      <xdr:colOff>1020535</xdr:colOff>
      <xdr:row>1</xdr:row>
      <xdr:rowOff>627523</xdr:rowOff>
    </xdr:to>
    <xdr:pic>
      <xdr:nvPicPr>
        <xdr:cNvPr id="2" name="1 Imagen" descr="banners-1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6" y="1158953"/>
          <a:ext cx="22777958" cy="612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23</xdr:col>
      <xdr:colOff>1020535</xdr:colOff>
      <xdr:row>0</xdr:row>
      <xdr:rowOff>1120331</xdr:rowOff>
    </xdr:to>
    <xdr:pic>
      <xdr:nvPicPr>
        <xdr:cNvPr id="3" name="2 Imagen" descr="baner-15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635882" cy="1110806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269874</xdr:colOff>
      <xdr:row>2</xdr:row>
      <xdr:rowOff>5201</xdr:rowOff>
    </xdr:from>
    <xdr:to>
      <xdr:col>2</xdr:col>
      <xdr:colOff>0</xdr:colOff>
      <xdr:row>4</xdr:row>
      <xdr:rowOff>1</xdr:rowOff>
    </xdr:to>
    <xdr:pic>
      <xdr:nvPicPr>
        <xdr:cNvPr id="4" name="3 Imagen" descr="folio-05.png">
          <a:extLst>
            <a:ext uri="{FF2B5EF4-FFF2-40B4-BE49-F238E27FC236}">
              <a16:creationId xmlns:a16="http://schemas.microsoft.com/office/drawing/2014/main" id="{91E32549-82EF-8E44-AEC9-631FDB04F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9874" y="1839645"/>
          <a:ext cx="1211793" cy="262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20366</xdr:colOff>
      <xdr:row>2</xdr:row>
      <xdr:rowOff>37886</xdr:rowOff>
    </xdr:from>
    <xdr:to>
      <xdr:col>23</xdr:col>
      <xdr:colOff>391587</xdr:colOff>
      <xdr:row>3</xdr:row>
      <xdr:rowOff>20088</xdr:rowOff>
    </xdr:to>
    <xdr:pic>
      <xdr:nvPicPr>
        <xdr:cNvPr id="2" name="1 Imagen" descr="banners-1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502" y="1006530"/>
          <a:ext cx="22142210" cy="594514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268941</xdr:colOff>
      <xdr:row>0</xdr:row>
      <xdr:rowOff>0</xdr:rowOff>
    </xdr:from>
    <xdr:to>
      <xdr:col>23</xdr:col>
      <xdr:colOff>428535</xdr:colOff>
      <xdr:row>2</xdr:row>
      <xdr:rowOff>16519</xdr:rowOff>
    </xdr:to>
    <xdr:pic>
      <xdr:nvPicPr>
        <xdr:cNvPr id="3" name="2 Imagen" descr="baner-15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7955"/>
        <a:stretch>
          <a:fillRect/>
        </a:stretch>
      </xdr:blipFill>
      <xdr:spPr>
        <a:xfrm>
          <a:off x="268941" y="0"/>
          <a:ext cx="22203601" cy="1014384"/>
        </a:xfrm>
        <a:prstGeom prst="rect">
          <a:avLst/>
        </a:prstGeom>
      </xdr:spPr>
    </xdr:pic>
    <xdr:clientData/>
  </xdr:twoCellAnchor>
  <xdr:twoCellAnchor editAs="oneCell">
    <xdr:from>
      <xdr:col>2</xdr:col>
      <xdr:colOff>44795</xdr:colOff>
      <xdr:row>3</xdr:row>
      <xdr:rowOff>22695</xdr:rowOff>
    </xdr:from>
    <xdr:to>
      <xdr:col>3</xdr:col>
      <xdr:colOff>15939</xdr:colOff>
      <xdr:row>4</xdr:row>
      <xdr:rowOff>19529</xdr:rowOff>
    </xdr:to>
    <xdr:pic>
      <xdr:nvPicPr>
        <xdr:cNvPr id="4" name="3 Imagen" descr="folio-05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8873" y="1606072"/>
          <a:ext cx="1152244" cy="2316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689708</xdr:rowOff>
    </xdr:from>
    <xdr:to>
      <xdr:col>12</xdr:col>
      <xdr:colOff>39440</xdr:colOff>
      <xdr:row>3</xdr:row>
      <xdr:rowOff>19586</xdr:rowOff>
    </xdr:to>
    <xdr:pic>
      <xdr:nvPicPr>
        <xdr:cNvPr id="2" name="1 Imagen" descr="banners-13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9708"/>
          <a:ext cx="13540396" cy="5176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41110</xdr:colOff>
      <xdr:row>0</xdr:row>
      <xdr:rowOff>667131</xdr:rowOff>
    </xdr:to>
    <xdr:pic>
      <xdr:nvPicPr>
        <xdr:cNvPr id="3" name="2 Imagen" descr="baner-15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612519" cy="670941"/>
        </a:xfrm>
        <a:prstGeom prst="rect">
          <a:avLst/>
        </a:prstGeom>
      </xdr:spPr>
    </xdr:pic>
    <xdr:clientData/>
  </xdr:twoCellAnchor>
  <xdr:twoCellAnchor editAs="oneCell">
    <xdr:from>
      <xdr:col>0</xdr:col>
      <xdr:colOff>278061</xdr:colOff>
      <xdr:row>1</xdr:row>
      <xdr:rowOff>562092</xdr:rowOff>
    </xdr:from>
    <xdr:to>
      <xdr:col>1</xdr:col>
      <xdr:colOff>1143844</xdr:colOff>
      <xdr:row>4</xdr:row>
      <xdr:rowOff>36130</xdr:rowOff>
    </xdr:to>
    <xdr:pic>
      <xdr:nvPicPr>
        <xdr:cNvPr id="4" name="3 Imagen" descr="folio-05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8061" y="1455796"/>
          <a:ext cx="1148005" cy="2293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9" totalsRowShown="0" headerRowDxfId="30" dataDxfId="29">
  <autoFilter ref="B4:B9" xr:uid="{00000000-0009-0000-0100-000001000000}"/>
  <tableColumns count="1">
    <tableColumn id="1" xr3:uid="{00000000-0010-0000-0000-000001000000}" name="Tipo de gasto" dataDxfId="28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DCDC66D-1282-C441-BB99-B2D0B4907777}" name="Tabla10" displayName="Tabla10" ref="N4:N8" totalsRowShown="0" headerRowDxfId="11" dataDxfId="10">
  <autoFilter ref="N4:N8" xr:uid="{6DCDC66D-1282-C441-BB99-B2D0B4907777}"/>
  <tableColumns count="1">
    <tableColumn id="1" xr3:uid="{F1365D3C-ECC6-B146-870E-288B2F9287E3}" name="TP" dataDxfId="9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5AC9E8-8F20-7946-BE61-E0C3EA4F40C2}" name="Tabla11" displayName="Tabla11" ref="V4:V11" totalsRowShown="0" headerRowDxfId="8" dataDxfId="7">
  <autoFilter ref="V4:V11" xr:uid="{825AC9E8-8F20-7946-BE61-E0C3EA4F40C2}"/>
  <tableColumns count="1">
    <tableColumn id="1" xr3:uid="{590C3ED2-A71A-F144-BD98-BC0BDA5ADBCD}" name="OT" dataDxfId="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D4:D7" totalsRowShown="0" headerRowDxfId="27" dataDxfId="26">
  <autoFilter ref="D4:D7" xr:uid="{00000000-0009-0000-0100-000004000000}"/>
  <tableColumns count="1">
    <tableColumn id="1" xr3:uid="{00000000-0010-0000-0100-000001000000}" name="Objetivo" dataDxfId="2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F4:F64" totalsRowShown="0" headerRowDxfId="24" dataDxfId="23">
  <autoFilter ref="F4:F64" xr:uid="{00000000-0009-0000-0100-000005000000}"/>
  <tableColumns count="1">
    <tableColumn id="1" xr3:uid="{00000000-0010-0000-0200-000001000000}" name="Concepto" dataDxfId="22">
      <calculatedColumnFormula>IF('Solicitud recurso'!C23=0,"",'Solicitud recurso'!C23)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6" displayName="Tabla6" ref="H4:H6" totalsRowShown="0" headerRowDxfId="21">
  <autoFilter ref="H4:H6" xr:uid="{00000000-0009-0000-0100-000006000000}"/>
  <tableColumns count="1">
    <tableColumn id="1" xr3:uid="{00000000-0010-0000-0300-000001000000}" name="Coinversión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7" displayName="Tabla7" ref="J4:J16" totalsRowShown="0" headerRowDxfId="20" dataDxfId="19">
  <autoFilter ref="J4:J16" xr:uid="{00000000-0009-0000-0100-000007000000}"/>
  <tableColumns count="1">
    <tableColumn id="1" xr3:uid="{00000000-0010-0000-0400-000001000000}" name="Trimestre" dataDxfId="18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a2" displayName="Tabla2" ref="L4:L16" totalsRowShown="0" headerRowDxfId="17" dataDxfId="16">
  <autoFilter ref="L4:L16" xr:uid="{00000000-0009-0000-0100-000002000000}"/>
  <tableColumns count="1">
    <tableColumn id="1" xr3:uid="{00000000-0010-0000-0500-000001000000}" name="Mes" dataDxfId="15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685C0D-9AC1-7A4A-9208-FD7549A8D943}" name="Tabla3" displayName="Tabla3" ref="P4:P28" totalsRowShown="0" headerRowDxfId="14">
  <autoFilter ref="P4:P28" xr:uid="{60685C0D-9AC1-7A4A-9208-FD7549A8D943}"/>
  <tableColumns count="1">
    <tableColumn id="1" xr3:uid="{851EC427-8637-4B4F-BD2C-33C15BD43C26}" name="RM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14E6BAB-E285-D346-8B17-77984D73BC5F}" name="Tabla8" displayName="Tabla8" ref="R4:R20" totalsRowShown="0" headerRowDxfId="13">
  <autoFilter ref="R4:R20" xr:uid="{214E6BAB-E285-D346-8B17-77984D73BC5F}"/>
  <tableColumns count="1">
    <tableColumn id="1" xr3:uid="{95791DEB-DD93-4A40-B86C-144462C03C4A}" name="EQ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8DE4CA6-6C4E-7142-827A-704CE111DB77}" name="Tabla9" displayName="Tabla9" ref="T4:T10" totalsRowShown="0" headerRowDxfId="12">
  <autoFilter ref="T4:T10" xr:uid="{88DE4CA6-6C4E-7142-827A-704CE111DB77}"/>
  <tableColumns count="1">
    <tableColumn id="1" xr3:uid="{BC4EA522-F1F6-464D-AD32-1A93445DE9A9}" name="G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V64"/>
  <sheetViews>
    <sheetView showGridLines="0" zoomScale="85" zoomScaleNormal="85" workbookViewId="0">
      <selection activeCell="F12" sqref="F12"/>
    </sheetView>
  </sheetViews>
  <sheetFormatPr baseColWidth="10" defaultColWidth="11" defaultRowHeight="16" x14ac:dyDescent="0.2"/>
  <cols>
    <col min="1" max="1" width="5.5" customWidth="1"/>
    <col min="2" max="2" width="14.83203125" customWidth="1"/>
    <col min="3" max="3" width="6.1640625" customWidth="1"/>
    <col min="5" max="5" width="6.1640625" customWidth="1"/>
    <col min="6" max="6" width="41.5" customWidth="1"/>
    <col min="7" max="7" width="6.1640625" customWidth="1"/>
    <col min="8" max="8" width="12.1640625" customWidth="1"/>
    <col min="9" max="9" width="6.1640625" customWidth="1"/>
    <col min="11" max="11" width="5.83203125" customWidth="1"/>
    <col min="12" max="12" width="8.33203125" bestFit="1" customWidth="1"/>
    <col min="13" max="15" width="5.83203125" customWidth="1"/>
    <col min="16" max="16" width="26.33203125" customWidth="1"/>
    <col min="17" max="17" width="5.83203125" customWidth="1"/>
    <col min="18" max="18" width="24.33203125" customWidth="1"/>
    <col min="19" max="19" width="5.6640625" customWidth="1"/>
    <col min="20" max="20" width="15.6640625" customWidth="1"/>
    <col min="21" max="21" width="5.6640625" customWidth="1"/>
    <col min="22" max="22" width="27.5" customWidth="1"/>
  </cols>
  <sheetData>
    <row r="2" spans="2:22" ht="19" x14ac:dyDescent="0.25">
      <c r="B2" s="7" t="s">
        <v>58</v>
      </c>
    </row>
    <row r="4" spans="2:22" x14ac:dyDescent="0.2">
      <c r="B4" s="5" t="s">
        <v>2</v>
      </c>
      <c r="D4" s="14" t="s">
        <v>36</v>
      </c>
      <c r="F4" s="14" t="s">
        <v>19</v>
      </c>
      <c r="H4" s="14" t="s">
        <v>66</v>
      </c>
      <c r="J4" s="14" t="s">
        <v>15</v>
      </c>
      <c r="L4" s="21" t="s">
        <v>47</v>
      </c>
      <c r="N4" s="143" t="s">
        <v>116</v>
      </c>
      <c r="P4" s="143" t="s">
        <v>32</v>
      </c>
      <c r="R4" s="143" t="s">
        <v>34</v>
      </c>
      <c r="T4" s="143" t="s">
        <v>33</v>
      </c>
      <c r="V4" s="143" t="s">
        <v>35</v>
      </c>
    </row>
    <row r="5" spans="2:22" x14ac:dyDescent="0.2">
      <c r="B5" s="6" t="s">
        <v>31</v>
      </c>
      <c r="D5" s="16">
        <v>1</v>
      </c>
      <c r="F5" s="17" t="str">
        <f>IF('Solicitud recurso'!C23=0,"",'Solicitud recurso'!C23)</f>
        <v/>
      </c>
      <c r="H5" s="14" t="s">
        <v>59</v>
      </c>
      <c r="J5" s="9">
        <v>1</v>
      </c>
      <c r="L5" s="9">
        <v>1</v>
      </c>
      <c r="N5" s="143" t="s">
        <v>32</v>
      </c>
      <c r="P5" s="143" t="s">
        <v>97</v>
      </c>
      <c r="R5" s="143" t="s">
        <v>72</v>
      </c>
      <c r="T5" s="143" t="s">
        <v>127</v>
      </c>
      <c r="V5" s="143" t="s">
        <v>123</v>
      </c>
    </row>
    <row r="6" spans="2:22" x14ac:dyDescent="0.2">
      <c r="B6" s="6" t="s">
        <v>32</v>
      </c>
      <c r="D6" s="16">
        <v>2</v>
      </c>
      <c r="F6" s="17" t="str">
        <f>IF('Solicitud recurso'!C24=0,"",'Solicitud recurso'!C24)</f>
        <v/>
      </c>
      <c r="H6" t="str">
        <f>'Solicitud recurso'!I22</f>
        <v>COINVERSIÓN INST.</v>
      </c>
      <c r="J6" s="9">
        <v>2</v>
      </c>
      <c r="L6" s="9">
        <v>2</v>
      </c>
      <c r="N6" s="143" t="s">
        <v>34</v>
      </c>
      <c r="P6" s="143" t="s">
        <v>98</v>
      </c>
      <c r="R6" s="143" t="s">
        <v>88</v>
      </c>
      <c r="T6" s="143" t="s">
        <v>124</v>
      </c>
      <c r="V6" s="143" t="s">
        <v>126</v>
      </c>
    </row>
    <row r="7" spans="2:22" x14ac:dyDescent="0.2">
      <c r="B7" s="6" t="s">
        <v>33</v>
      </c>
      <c r="D7" s="16">
        <v>3</v>
      </c>
      <c r="F7" s="17" t="str">
        <f>IF('Solicitud recurso'!C25=0,"",'Solicitud recurso'!C25)</f>
        <v/>
      </c>
      <c r="J7" s="9">
        <v>3</v>
      </c>
      <c r="L7" s="9">
        <v>3</v>
      </c>
      <c r="N7" s="143" t="s">
        <v>33</v>
      </c>
      <c r="P7" s="143" t="s">
        <v>101</v>
      </c>
      <c r="R7" s="143" t="s">
        <v>89</v>
      </c>
      <c r="T7" s="143" t="s">
        <v>125</v>
      </c>
      <c r="V7" s="143" t="s">
        <v>128</v>
      </c>
    </row>
    <row r="8" spans="2:22" x14ac:dyDescent="0.2">
      <c r="B8" s="6" t="s">
        <v>34</v>
      </c>
      <c r="F8" s="17" t="str">
        <f>IF('Solicitud recurso'!C26=0,"",'Solicitud recurso'!C26)</f>
        <v/>
      </c>
      <c r="J8" s="9">
        <v>4</v>
      </c>
      <c r="L8" s="9">
        <v>4</v>
      </c>
      <c r="N8" s="143" t="s">
        <v>35</v>
      </c>
      <c r="P8" s="143" t="s">
        <v>102</v>
      </c>
      <c r="R8" s="143" t="s">
        <v>90</v>
      </c>
      <c r="T8" s="143" t="s">
        <v>119</v>
      </c>
      <c r="V8" s="143" t="s">
        <v>129</v>
      </c>
    </row>
    <row r="9" spans="2:22" x14ac:dyDescent="0.2">
      <c r="B9" s="6" t="s">
        <v>35</v>
      </c>
      <c r="F9" s="17" t="str">
        <f>IF('Solicitud recurso'!C27=0,"",'Solicitud recurso'!C27)</f>
        <v/>
      </c>
      <c r="J9" s="9">
        <v>5</v>
      </c>
      <c r="L9" s="9">
        <v>5</v>
      </c>
      <c r="P9" s="143" t="s">
        <v>117</v>
      </c>
      <c r="R9" s="143" t="s">
        <v>91</v>
      </c>
      <c r="T9" s="143" t="s">
        <v>120</v>
      </c>
      <c r="V9" s="143" t="s">
        <v>119</v>
      </c>
    </row>
    <row r="10" spans="2:22" x14ac:dyDescent="0.2">
      <c r="F10" s="17" t="str">
        <f>IF('Solicitud recurso'!C28=0,"",'Solicitud recurso'!C28)</f>
        <v/>
      </c>
      <c r="J10" s="9">
        <v>6</v>
      </c>
      <c r="L10" s="9">
        <v>6</v>
      </c>
      <c r="P10" s="143" t="s">
        <v>118</v>
      </c>
      <c r="R10" s="143" t="s">
        <v>73</v>
      </c>
      <c r="T10" s="143" t="s">
        <v>121</v>
      </c>
      <c r="V10" s="143" t="s">
        <v>120</v>
      </c>
    </row>
    <row r="11" spans="2:22" x14ac:dyDescent="0.2">
      <c r="F11" s="17" t="str">
        <f>IF('Solicitud recurso'!C29=0,"",'Solicitud recurso'!C29)</f>
        <v/>
      </c>
      <c r="J11" s="9">
        <v>7</v>
      </c>
      <c r="L11" s="9">
        <v>7</v>
      </c>
      <c r="P11" s="143" t="s">
        <v>99</v>
      </c>
      <c r="R11" s="143" t="s">
        <v>92</v>
      </c>
      <c r="V11" s="143" t="s">
        <v>121</v>
      </c>
    </row>
    <row r="12" spans="2:22" x14ac:dyDescent="0.2">
      <c r="F12" s="17" t="str">
        <f>IF('Solicitud recurso'!C30=0,"",'Solicitud recurso'!C30)</f>
        <v/>
      </c>
      <c r="J12" s="9">
        <v>8</v>
      </c>
      <c r="L12" s="9">
        <v>8</v>
      </c>
      <c r="P12" s="143" t="s">
        <v>100</v>
      </c>
      <c r="R12" s="143" t="s">
        <v>93</v>
      </c>
    </row>
    <row r="13" spans="2:22" x14ac:dyDescent="0.2">
      <c r="F13" s="17" t="str">
        <f>IF('Solicitud recurso'!C31=0,"",'Solicitud recurso'!C31)</f>
        <v/>
      </c>
      <c r="J13" s="9">
        <v>9</v>
      </c>
      <c r="L13" s="9">
        <v>9</v>
      </c>
      <c r="P13" s="143" t="s">
        <v>103</v>
      </c>
      <c r="R13" s="143" t="s">
        <v>94</v>
      </c>
    </row>
    <row r="14" spans="2:22" x14ac:dyDescent="0.2">
      <c r="F14" s="17" t="str">
        <f>IF('Solicitud recurso'!C32=0,"",'Solicitud recurso'!C32)</f>
        <v/>
      </c>
      <c r="J14" s="9">
        <v>10</v>
      </c>
      <c r="L14" s="9">
        <v>10</v>
      </c>
      <c r="P14" s="143" t="s">
        <v>104</v>
      </c>
      <c r="R14" s="143" t="s">
        <v>95</v>
      </c>
    </row>
    <row r="15" spans="2:22" x14ac:dyDescent="0.2">
      <c r="F15" s="17" t="str">
        <f>IF('Solicitud recurso'!C33=0,"",'Solicitud recurso'!C33)</f>
        <v/>
      </c>
      <c r="J15" s="9">
        <v>11</v>
      </c>
      <c r="L15" s="9">
        <v>11</v>
      </c>
      <c r="P15" s="143" t="s">
        <v>105</v>
      </c>
      <c r="R15" s="143" t="s">
        <v>96</v>
      </c>
    </row>
    <row r="16" spans="2:22" x14ac:dyDescent="0.2">
      <c r="F16" s="17" t="str">
        <f>IF('Solicitud recurso'!C34=0,"",'Solicitud recurso'!C34)</f>
        <v/>
      </c>
      <c r="J16" s="9">
        <v>12</v>
      </c>
      <c r="L16" s="9">
        <v>12</v>
      </c>
      <c r="P16" s="143" t="s">
        <v>106</v>
      </c>
      <c r="R16" s="143" t="s">
        <v>115</v>
      </c>
    </row>
    <row r="17" spans="6:18" x14ac:dyDescent="0.2">
      <c r="F17" s="17" t="str">
        <f>IF('Solicitud recurso'!C35=0,"",'Solicitud recurso'!C35)</f>
        <v/>
      </c>
      <c r="P17" s="143" t="s">
        <v>107</v>
      </c>
      <c r="R17" s="143" t="s">
        <v>122</v>
      </c>
    </row>
    <row r="18" spans="6:18" x14ac:dyDescent="0.2">
      <c r="F18" s="17" t="str">
        <f>IF('Solicitud recurso'!C36=0,"",'Solicitud recurso'!C36)</f>
        <v/>
      </c>
      <c r="P18" s="143" t="s">
        <v>108</v>
      </c>
      <c r="R18" s="143" t="s">
        <v>119</v>
      </c>
    </row>
    <row r="19" spans="6:18" x14ac:dyDescent="0.2">
      <c r="F19" s="17" t="str">
        <f>IF('Solicitud recurso'!C37=0,"",'Solicitud recurso'!C37)</f>
        <v/>
      </c>
      <c r="P19" s="143" t="s">
        <v>109</v>
      </c>
      <c r="R19" s="143" t="s">
        <v>120</v>
      </c>
    </row>
    <row r="20" spans="6:18" x14ac:dyDescent="0.2">
      <c r="F20" s="17" t="str">
        <f>IF('Solicitud recurso'!C38=0,"",'Solicitud recurso'!C38)</f>
        <v/>
      </c>
      <c r="P20" s="143" t="s">
        <v>110</v>
      </c>
      <c r="R20" s="143" t="s">
        <v>121</v>
      </c>
    </row>
    <row r="21" spans="6:18" x14ac:dyDescent="0.2">
      <c r="F21" s="17" t="str">
        <f>IF('Solicitud recurso'!C39=0,"",'Solicitud recurso'!C39)</f>
        <v/>
      </c>
      <c r="P21" s="143" t="s">
        <v>111</v>
      </c>
    </row>
    <row r="22" spans="6:18" x14ac:dyDescent="0.2">
      <c r="F22" s="17" t="str">
        <f>IF('Solicitud recurso'!C40=0,"",'Solicitud recurso'!C40)</f>
        <v/>
      </c>
      <c r="P22" s="143" t="s">
        <v>112</v>
      </c>
    </row>
    <row r="23" spans="6:18" x14ac:dyDescent="0.2">
      <c r="F23" s="17" t="str">
        <f>IF('Solicitud recurso'!C41=0,"",'Solicitud recurso'!C41)</f>
        <v/>
      </c>
      <c r="P23" s="143" t="s">
        <v>113</v>
      </c>
    </row>
    <row r="24" spans="6:18" x14ac:dyDescent="0.2">
      <c r="F24" s="17" t="str">
        <f>IF('Solicitud recurso'!C42=0,"",'Solicitud recurso'!C42)</f>
        <v/>
      </c>
      <c r="P24" s="143" t="s">
        <v>114</v>
      </c>
    </row>
    <row r="25" spans="6:18" x14ac:dyDescent="0.2">
      <c r="F25" s="17" t="str">
        <f>IF('Solicitud recurso'!C43=0,"",'Solicitud recurso'!C43)</f>
        <v/>
      </c>
      <c r="P25" s="143" t="s">
        <v>76</v>
      </c>
    </row>
    <row r="26" spans="6:18" x14ac:dyDescent="0.2">
      <c r="F26" s="17" t="str">
        <f>IF('Solicitud recurso'!C44=0,"",'Solicitud recurso'!C44)</f>
        <v/>
      </c>
      <c r="P26" s="143" t="s">
        <v>119</v>
      </c>
    </row>
    <row r="27" spans="6:18" x14ac:dyDescent="0.2">
      <c r="F27" s="17" t="str">
        <f>IF('Solicitud recurso'!C45=0,"",'Solicitud recurso'!C45)</f>
        <v/>
      </c>
      <c r="P27" s="143" t="s">
        <v>120</v>
      </c>
    </row>
    <row r="28" spans="6:18" x14ac:dyDescent="0.2">
      <c r="F28" s="17" t="str">
        <f>IF('Solicitud recurso'!C46=0,"",'Solicitud recurso'!C46)</f>
        <v/>
      </c>
      <c r="P28" s="143" t="s">
        <v>121</v>
      </c>
    </row>
    <row r="29" spans="6:18" x14ac:dyDescent="0.2">
      <c r="F29" s="17" t="str">
        <f>IF('Solicitud recurso'!C47=0,"",'Solicitud recurso'!C47)</f>
        <v/>
      </c>
    </row>
    <row r="30" spans="6:18" x14ac:dyDescent="0.2">
      <c r="F30" s="17" t="str">
        <f>IF('Solicitud recurso'!C48=0,"",'Solicitud recurso'!C48)</f>
        <v/>
      </c>
    </row>
    <row r="31" spans="6:18" x14ac:dyDescent="0.2">
      <c r="F31" s="17" t="str">
        <f>IF('Solicitud recurso'!C49=0,"",'Solicitud recurso'!C49)</f>
        <v/>
      </c>
    </row>
    <row r="32" spans="6:18" x14ac:dyDescent="0.2">
      <c r="F32" s="17" t="str">
        <f>IF('Solicitud recurso'!C50=0,"",'Solicitud recurso'!C50)</f>
        <v/>
      </c>
    </row>
    <row r="33" spans="6:6" x14ac:dyDescent="0.2">
      <c r="F33" s="17" t="str">
        <f>IF('Solicitud recurso'!C51=0,"",'Solicitud recurso'!C51)</f>
        <v/>
      </c>
    </row>
    <row r="34" spans="6:6" x14ac:dyDescent="0.2">
      <c r="F34" s="17" t="str">
        <f>IF('Solicitud recurso'!C52=0,"",'Solicitud recurso'!C52)</f>
        <v/>
      </c>
    </row>
    <row r="35" spans="6:6" x14ac:dyDescent="0.2">
      <c r="F35" s="17" t="str">
        <f>IF('Solicitud recurso'!C53=0,"",'Solicitud recurso'!C53)</f>
        <v/>
      </c>
    </row>
    <row r="36" spans="6:6" x14ac:dyDescent="0.2">
      <c r="F36" s="17" t="str">
        <f>IF('Solicitud recurso'!C54=0,"",'Solicitud recurso'!C54)</f>
        <v/>
      </c>
    </row>
    <row r="37" spans="6:6" x14ac:dyDescent="0.2">
      <c r="F37" s="17" t="str">
        <f>IF('Solicitud recurso'!C55=0,"",'Solicitud recurso'!C55)</f>
        <v/>
      </c>
    </row>
    <row r="38" spans="6:6" x14ac:dyDescent="0.2">
      <c r="F38" s="17" t="str">
        <f>IF('Solicitud recurso'!C56=0,"",'Solicitud recurso'!C56)</f>
        <v/>
      </c>
    </row>
    <row r="39" spans="6:6" x14ac:dyDescent="0.2">
      <c r="F39" s="17" t="str">
        <f>IF('Solicitud recurso'!C57=0,"",'Solicitud recurso'!C57)</f>
        <v/>
      </c>
    </row>
    <row r="40" spans="6:6" x14ac:dyDescent="0.2">
      <c r="F40" s="17" t="str">
        <f>IF('Solicitud recurso'!C58=0,"",'Solicitud recurso'!C58)</f>
        <v/>
      </c>
    </row>
    <row r="41" spans="6:6" x14ac:dyDescent="0.2">
      <c r="F41" s="17" t="str">
        <f>IF('Solicitud recurso'!C59=0,"",'Solicitud recurso'!C59)</f>
        <v/>
      </c>
    </row>
    <row r="42" spans="6:6" x14ac:dyDescent="0.2">
      <c r="F42" s="17" t="str">
        <f>IF('Solicitud recurso'!C60=0,"",'Solicitud recurso'!C60)</f>
        <v/>
      </c>
    </row>
    <row r="43" spans="6:6" x14ac:dyDescent="0.2">
      <c r="F43" s="17" t="str">
        <f>IF('Solicitud recurso'!C61=0,"",'Solicitud recurso'!C61)</f>
        <v/>
      </c>
    </row>
    <row r="44" spans="6:6" x14ac:dyDescent="0.2">
      <c r="F44" s="17" t="str">
        <f>IF('Solicitud recurso'!C62=0,"",'Solicitud recurso'!C62)</f>
        <v/>
      </c>
    </row>
    <row r="45" spans="6:6" x14ac:dyDescent="0.2">
      <c r="F45" s="17" t="str">
        <f>IF('Solicitud recurso'!C63=0,"",'Solicitud recurso'!C63)</f>
        <v/>
      </c>
    </row>
    <row r="46" spans="6:6" x14ac:dyDescent="0.2">
      <c r="F46" s="17" t="str">
        <f>IF('Solicitud recurso'!C64=0,"",'Solicitud recurso'!C64)</f>
        <v/>
      </c>
    </row>
    <row r="47" spans="6:6" x14ac:dyDescent="0.2">
      <c r="F47" s="17" t="str">
        <f>IF('Solicitud recurso'!C65=0,"",'Solicitud recurso'!C65)</f>
        <v/>
      </c>
    </row>
    <row r="48" spans="6:6" x14ac:dyDescent="0.2">
      <c r="F48" s="17" t="str">
        <f>IF('Solicitud recurso'!C66=0,"",'Solicitud recurso'!C66)</f>
        <v/>
      </c>
    </row>
    <row r="49" spans="6:6" x14ac:dyDescent="0.2">
      <c r="F49" s="17" t="str">
        <f>IF('Solicitud recurso'!C67=0,"",'Solicitud recurso'!C67)</f>
        <v/>
      </c>
    </row>
    <row r="50" spans="6:6" x14ac:dyDescent="0.2">
      <c r="F50" s="17" t="str">
        <f>IF('Solicitud recurso'!C68=0,"",'Solicitud recurso'!C68)</f>
        <v/>
      </c>
    </row>
    <row r="51" spans="6:6" x14ac:dyDescent="0.2">
      <c r="F51" s="17" t="str">
        <f>IF('Solicitud recurso'!C69=0,"",'Solicitud recurso'!C69)</f>
        <v/>
      </c>
    </row>
    <row r="52" spans="6:6" x14ac:dyDescent="0.2">
      <c r="F52" s="17" t="str">
        <f>IF('Solicitud recurso'!C70=0,"",'Solicitud recurso'!C70)</f>
        <v/>
      </c>
    </row>
    <row r="53" spans="6:6" x14ac:dyDescent="0.2">
      <c r="F53" s="17" t="str">
        <f>IF('Solicitud recurso'!C71=0,"",'Solicitud recurso'!C71)</f>
        <v/>
      </c>
    </row>
    <row r="54" spans="6:6" x14ac:dyDescent="0.2">
      <c r="F54" s="17" t="str">
        <f>IF('Solicitud recurso'!C72=0,"",'Solicitud recurso'!C72)</f>
        <v/>
      </c>
    </row>
    <row r="55" spans="6:6" x14ac:dyDescent="0.2">
      <c r="F55" s="17" t="str">
        <f>IF('Solicitud recurso'!C73=0,"",'Solicitud recurso'!C73)</f>
        <v/>
      </c>
    </row>
    <row r="56" spans="6:6" x14ac:dyDescent="0.2">
      <c r="F56" s="17" t="str">
        <f>IF('Solicitud recurso'!C74=0,"",'Solicitud recurso'!C74)</f>
        <v/>
      </c>
    </row>
    <row r="57" spans="6:6" x14ac:dyDescent="0.2">
      <c r="F57" s="17" t="str">
        <f>IF('Solicitud recurso'!C75=0,"",'Solicitud recurso'!C75)</f>
        <v/>
      </c>
    </row>
    <row r="58" spans="6:6" x14ac:dyDescent="0.2">
      <c r="F58" s="17" t="str">
        <f>IF('Solicitud recurso'!C76=0,"",'Solicitud recurso'!C76)</f>
        <v/>
      </c>
    </row>
    <row r="59" spans="6:6" x14ac:dyDescent="0.2">
      <c r="F59" s="17" t="str">
        <f>IF('Solicitud recurso'!C77=0,"",'Solicitud recurso'!C77)</f>
        <v/>
      </c>
    </row>
    <row r="60" spans="6:6" x14ac:dyDescent="0.2">
      <c r="F60" s="17" t="str">
        <f>IF('Solicitud recurso'!C78=0,"",'Solicitud recurso'!C78)</f>
        <v/>
      </c>
    </row>
    <row r="61" spans="6:6" x14ac:dyDescent="0.2">
      <c r="F61" s="17" t="str">
        <f>IF('Solicitud recurso'!C79=0,"",'Solicitud recurso'!C79)</f>
        <v/>
      </c>
    </row>
    <row r="62" spans="6:6" x14ac:dyDescent="0.2">
      <c r="F62" s="17" t="str">
        <f>IF('Solicitud recurso'!C80=0,"",'Solicitud recurso'!C80)</f>
        <v/>
      </c>
    </row>
    <row r="63" spans="6:6" x14ac:dyDescent="0.2">
      <c r="F63" s="17" t="str">
        <f>IF('Solicitud recurso'!C81=0,"",'Solicitud recurso'!C81)</f>
        <v/>
      </c>
    </row>
    <row r="64" spans="6:6" x14ac:dyDescent="0.2">
      <c r="F64" s="17" t="str">
        <f>IF('Solicitud recurso'!C82=0,"",'Solicitud recurso'!C82)</f>
        <v/>
      </c>
    </row>
  </sheetData>
  <phoneticPr fontId="14" type="noConversion"/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 summaryRight="0"/>
  </sheetPr>
  <dimension ref="A1:AZ1066"/>
  <sheetViews>
    <sheetView showGridLines="0" tabSelected="1" topLeftCell="B1" zoomScale="85" zoomScaleNormal="85" workbookViewId="0">
      <pane xSplit="2" topLeftCell="D1" activePane="topRight" state="frozen"/>
      <selection activeCell="B1" sqref="B1"/>
      <selection pane="topRight" activeCell="I22" sqref="I22"/>
    </sheetView>
  </sheetViews>
  <sheetFormatPr baseColWidth="10" defaultColWidth="11.1640625" defaultRowHeight="15" customHeight="1" x14ac:dyDescent="0.2"/>
  <cols>
    <col min="1" max="1" width="2.1640625" customWidth="1"/>
    <col min="2" max="2" width="14.83203125" customWidth="1"/>
    <col min="3" max="3" width="21.83203125" customWidth="1"/>
    <col min="4" max="6" width="16.6640625" customWidth="1"/>
    <col min="7" max="7" width="13.6640625" customWidth="1"/>
    <col min="8" max="8" width="16.83203125" customWidth="1"/>
    <col min="9" max="9" width="13.6640625" customWidth="1"/>
    <col min="10" max="24" width="13.1640625" customWidth="1"/>
    <col min="25" max="35" width="11.1640625" customWidth="1"/>
    <col min="36" max="46" width="11.1640625" hidden="1" customWidth="1"/>
    <col min="47" max="48" width="0" hidden="1" customWidth="1"/>
  </cols>
  <sheetData>
    <row r="1" spans="1:34" ht="72.5" customHeight="1" x14ac:dyDescent="0.2">
      <c r="B1" s="26"/>
      <c r="C1" s="26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</row>
    <row r="2" spans="1:34" ht="19.75" customHeight="1" x14ac:dyDescent="0.2">
      <c r="B2" s="26"/>
      <c r="C2" s="26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</row>
    <row r="3" spans="1:34" ht="42" customHeight="1" x14ac:dyDescent="0.2">
      <c r="B3" s="26"/>
      <c r="C3" s="26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</row>
    <row r="4" spans="1:34" ht="18.5" customHeight="1" x14ac:dyDescent="0.2">
      <c r="A4" s="2"/>
      <c r="B4" s="38"/>
      <c r="C4" s="187">
        <f>O16</f>
        <v>0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</row>
    <row r="5" spans="1:34" ht="4.5" customHeight="1" x14ac:dyDescent="0.2">
      <c r="A5" s="2"/>
      <c r="B5" s="26"/>
      <c r="C5" s="26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</row>
    <row r="6" spans="1:34" ht="4.5" customHeight="1" x14ac:dyDescent="0.2">
      <c r="A6" s="2"/>
      <c r="B6" s="26"/>
      <c r="C6" s="26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</row>
    <row r="7" spans="1:34" ht="4.5" customHeight="1" x14ac:dyDescent="0.2">
      <c r="A7" s="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5.5" customHeight="1" x14ac:dyDescent="0.2">
      <c r="A8" s="2"/>
      <c r="B8" s="293" t="s">
        <v>1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</row>
    <row r="9" spans="1:34" ht="2.5" customHeight="1" thickBot="1" x14ac:dyDescent="0.25">
      <c r="A9" s="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34" ht="36" customHeight="1" thickBot="1" x14ac:dyDescent="0.25">
      <c r="A10" s="2"/>
      <c r="C10" s="27" t="s">
        <v>2</v>
      </c>
      <c r="D10" s="28" t="s">
        <v>3</v>
      </c>
      <c r="E10" s="29" t="s">
        <v>4</v>
      </c>
      <c r="F10" s="28" t="s">
        <v>5</v>
      </c>
      <c r="G10" s="30" t="s">
        <v>6</v>
      </c>
      <c r="H10" s="31" t="s">
        <v>7</v>
      </c>
      <c r="I10" s="32" t="s">
        <v>8</v>
      </c>
      <c r="J10" s="12"/>
      <c r="K10" s="12"/>
      <c r="L10" s="297" t="s">
        <v>82</v>
      </c>
      <c r="M10" s="298"/>
      <c r="N10" s="298"/>
      <c r="O10" s="298"/>
      <c r="P10" s="298"/>
      <c r="Q10" s="299"/>
    </row>
    <row r="11" spans="1:34" ht="25.5" customHeight="1" x14ac:dyDescent="0.2">
      <c r="A11" s="2"/>
      <c r="C11" s="198" t="s">
        <v>9</v>
      </c>
      <c r="D11" s="199">
        <f>SUMIF(B23:B82,"RH",D23:D82)</f>
        <v>0</v>
      </c>
      <c r="E11" s="200" t="str">
        <f>IF(D$16=0,"",D11/D$16)</f>
        <v/>
      </c>
      <c r="F11" s="197">
        <f>SUMIF(B23:B82,"RH",E23:E82)</f>
        <v>0</v>
      </c>
      <c r="G11" s="200" t="str">
        <f>IF(F$16=0,"",F11/F$16)</f>
        <v/>
      </c>
      <c r="H11" s="201">
        <f t="shared" ref="H11:H14" si="0">D11+F11</f>
        <v>0</v>
      </c>
      <c r="I11" s="202" t="str">
        <f>IF(H11=0,"",H11/H$16)</f>
        <v/>
      </c>
      <c r="J11" s="13"/>
      <c r="K11" s="13"/>
      <c r="L11" s="294" t="s">
        <v>79</v>
      </c>
      <c r="M11" s="295"/>
      <c r="N11" s="296"/>
      <c r="O11" s="300"/>
      <c r="P11" s="301"/>
      <c r="Q11" s="302"/>
    </row>
    <row r="12" spans="1:34" ht="25.5" customHeight="1" x14ac:dyDescent="0.2">
      <c r="A12" s="2"/>
      <c r="C12" s="203" t="s">
        <v>61</v>
      </c>
      <c r="D12" s="204">
        <f>SUMIF(B23:B82,"RM",D23:D82)</f>
        <v>0</v>
      </c>
      <c r="E12" s="205" t="str">
        <f>IF(D$16=0,"",D12/D$16)</f>
        <v/>
      </c>
      <c r="F12" s="206">
        <f>SUMIF(B23:B82,"RM",E23:E82)</f>
        <v>0</v>
      </c>
      <c r="G12" s="205" t="str">
        <f>IF(F$16=0,"",F12/F$16)</f>
        <v/>
      </c>
      <c r="H12" s="207">
        <f t="shared" si="0"/>
        <v>0</v>
      </c>
      <c r="I12" s="208" t="str">
        <f>IF(H12=0,"",H12/H$16)</f>
        <v/>
      </c>
      <c r="J12" s="13"/>
      <c r="K12" s="13"/>
      <c r="L12" s="286"/>
      <c r="M12" s="287"/>
      <c r="N12" s="288"/>
      <c r="O12" s="303"/>
      <c r="P12" s="303"/>
      <c r="Q12" s="304"/>
    </row>
    <row r="13" spans="1:34" ht="25.5" customHeight="1" x14ac:dyDescent="0.2">
      <c r="A13" s="2"/>
      <c r="C13" s="203" t="s">
        <v>11</v>
      </c>
      <c r="D13" s="204">
        <f>SUMIF(B23:B82,"EQ",D23:D82)</f>
        <v>0</v>
      </c>
      <c r="E13" s="205" t="str">
        <f>IF(D$16=0,"",D13/D$16)</f>
        <v/>
      </c>
      <c r="F13" s="206">
        <f>SUMIF(B23:B82,"EQ",E23:E82)</f>
        <v>0</v>
      </c>
      <c r="G13" s="205" t="str">
        <f>IF(F$16=0,"",F13/F$16)</f>
        <v/>
      </c>
      <c r="H13" s="207">
        <f t="shared" si="0"/>
        <v>0</v>
      </c>
      <c r="I13" s="208" t="str">
        <f>IF(H13=0,"",H13/H$16)</f>
        <v/>
      </c>
      <c r="J13" s="13"/>
      <c r="K13" s="13"/>
      <c r="L13" s="286"/>
      <c r="M13" s="287"/>
      <c r="N13" s="288"/>
      <c r="O13" s="303"/>
      <c r="P13" s="303"/>
      <c r="Q13" s="304"/>
    </row>
    <row r="14" spans="1:34" ht="25.5" customHeight="1" x14ac:dyDescent="0.2">
      <c r="A14" s="2"/>
      <c r="C14" s="203" t="s">
        <v>12</v>
      </c>
      <c r="D14" s="204">
        <f>SUMIF(B23:B82,"GA",D23:D82)</f>
        <v>0</v>
      </c>
      <c r="E14" s="205" t="str">
        <f>IF(D$16=0,"",D14/D$16)</f>
        <v/>
      </c>
      <c r="F14" s="206">
        <f>SUMIF(B23:B82,"GA",E23:E82)</f>
        <v>0</v>
      </c>
      <c r="G14" s="205" t="str">
        <f>IF(F$16=0,"",F14/F$16)</f>
        <v/>
      </c>
      <c r="H14" s="207">
        <f t="shared" si="0"/>
        <v>0</v>
      </c>
      <c r="I14" s="208" t="str">
        <f>IF(H14=0,"",H14/H$16)</f>
        <v/>
      </c>
      <c r="J14" s="13"/>
      <c r="K14" s="13"/>
      <c r="L14" s="289" t="s">
        <v>80</v>
      </c>
      <c r="M14" s="290"/>
      <c r="N14" s="291"/>
      <c r="O14" s="303"/>
      <c r="P14" s="303"/>
      <c r="Q14" s="304"/>
    </row>
    <row r="15" spans="1:34" ht="25.5" customHeight="1" x14ac:dyDescent="0.2">
      <c r="A15" s="2"/>
      <c r="C15" s="203" t="s">
        <v>13</v>
      </c>
      <c r="D15" s="204">
        <f>SUMIF(B23:B82,"OT",D23:D82)</f>
        <v>0</v>
      </c>
      <c r="E15" s="205" t="str">
        <f>IF(D$16=0,"",D15/D$16)</f>
        <v/>
      </c>
      <c r="F15" s="206">
        <f>SUMIF(B23:B82,"OT",E23:E82)</f>
        <v>0</v>
      </c>
      <c r="G15" s="205" t="str">
        <f>IF(F$16=0,"",F15/F$16)</f>
        <v/>
      </c>
      <c r="H15" s="207">
        <f>D15+F15</f>
        <v>0</v>
      </c>
      <c r="I15" s="208" t="str">
        <f>IF(H15=0,"",H15/H$16)</f>
        <v/>
      </c>
      <c r="J15" s="13"/>
      <c r="K15" s="13"/>
      <c r="L15" s="289" t="s">
        <v>81</v>
      </c>
      <c r="M15" s="290"/>
      <c r="N15" s="291"/>
      <c r="O15" s="306"/>
      <c r="P15" s="303"/>
      <c r="Q15" s="304"/>
    </row>
    <row r="16" spans="1:34" ht="25.25" customHeight="1" thickBot="1" x14ac:dyDescent="0.25">
      <c r="A16" s="2"/>
      <c r="C16" s="215" t="s">
        <v>14</v>
      </c>
      <c r="D16" s="209">
        <f>SUM(D11:D15)</f>
        <v>0</v>
      </c>
      <c r="E16" s="210">
        <f t="shared" ref="E16:I16" si="1">SUM(E11:E15)</f>
        <v>0</v>
      </c>
      <c r="F16" s="211">
        <f>SUM(F11:F15)</f>
        <v>0</v>
      </c>
      <c r="G16" s="212">
        <f t="shared" si="1"/>
        <v>0</v>
      </c>
      <c r="H16" s="196">
        <f t="shared" si="1"/>
        <v>0</v>
      </c>
      <c r="I16" s="194">
        <f t="shared" si="1"/>
        <v>0</v>
      </c>
      <c r="J16" s="145"/>
      <c r="K16" s="13"/>
      <c r="L16" s="315"/>
      <c r="M16" s="316"/>
      <c r="N16" s="317"/>
      <c r="O16" s="318"/>
      <c r="P16" s="319"/>
      <c r="Q16" s="320"/>
    </row>
    <row r="17" spans="1:52" ht="25.25" customHeight="1" x14ac:dyDescent="0.2">
      <c r="A17" s="2"/>
      <c r="C17" s="218"/>
      <c r="D17" s="219"/>
      <c r="E17" s="220"/>
      <c r="F17" s="221"/>
      <c r="G17" s="220"/>
      <c r="H17" s="221"/>
      <c r="I17" s="220"/>
      <c r="J17" s="13"/>
      <c r="K17" s="13"/>
      <c r="N17" s="10"/>
      <c r="O17" s="11"/>
      <c r="P17" s="10"/>
    </row>
    <row r="18" spans="1:52" ht="25.25" customHeight="1" x14ac:dyDescent="0.2">
      <c r="A18" s="2"/>
      <c r="C18" s="222"/>
      <c r="D18" s="223"/>
      <c r="E18" s="224"/>
      <c r="F18" s="225"/>
      <c r="G18" s="224"/>
      <c r="H18" s="225"/>
      <c r="I18" s="226"/>
      <c r="J18" s="10"/>
      <c r="L18" s="195" t="s">
        <v>130</v>
      </c>
      <c r="M18" s="195" t="s">
        <v>60</v>
      </c>
    </row>
    <row r="19" spans="1:52" ht="16" x14ac:dyDescent="0.2">
      <c r="A19" s="2"/>
      <c r="C19" s="227"/>
      <c r="D19" s="225"/>
      <c r="E19" s="224"/>
      <c r="F19" s="225"/>
      <c r="G19" s="224"/>
      <c r="H19" s="225"/>
      <c r="I19" s="226"/>
      <c r="J19" s="10"/>
      <c r="L19" s="193" t="str">
        <f>IF(H16=0,"",D16/H16)</f>
        <v/>
      </c>
      <c r="M19" s="193" t="str">
        <f>IF(H16=0,"",F16/H16)</f>
        <v/>
      </c>
    </row>
    <row r="20" spans="1:52" ht="15" customHeight="1" thickBot="1" x14ac:dyDescent="0.25">
      <c r="A20" s="2"/>
      <c r="C20" s="216"/>
      <c r="D20" s="216"/>
      <c r="F20" s="216"/>
      <c r="G20" s="217"/>
      <c r="H20" s="217"/>
      <c r="I20" s="217"/>
    </row>
    <row r="21" spans="1:52" ht="17" thickBot="1" x14ac:dyDescent="0.25">
      <c r="A21" s="2"/>
      <c r="B21" s="39"/>
      <c r="C21" s="40"/>
      <c r="D21" s="307" t="s">
        <v>1</v>
      </c>
      <c r="E21" s="308"/>
      <c r="F21" s="308"/>
      <c r="G21" s="310" t="s">
        <v>145</v>
      </c>
      <c r="H21" s="311"/>
      <c r="I21" s="312"/>
      <c r="J21" s="310" t="s">
        <v>137</v>
      </c>
      <c r="K21" s="311"/>
      <c r="L21" s="312"/>
      <c r="M21" s="310" t="s">
        <v>146</v>
      </c>
      <c r="N21" s="311" t="s">
        <v>16</v>
      </c>
      <c r="O21" s="312"/>
      <c r="P21" s="310" t="s">
        <v>139</v>
      </c>
      <c r="Q21" s="311"/>
      <c r="R21" s="312"/>
      <c r="S21" s="310" t="s">
        <v>141</v>
      </c>
      <c r="T21" s="311"/>
      <c r="U21" s="312" t="s">
        <v>17</v>
      </c>
      <c r="V21" s="310" t="s">
        <v>143</v>
      </c>
      <c r="W21" s="311"/>
      <c r="X21" s="312"/>
      <c r="Y21" s="231"/>
      <c r="Z21" s="231"/>
      <c r="AA21" s="231"/>
      <c r="AB21" s="309"/>
      <c r="AC21" s="309"/>
      <c r="AD21" s="309"/>
      <c r="AE21" s="309"/>
      <c r="AF21" s="309"/>
      <c r="AG21" s="309"/>
      <c r="AH21" s="309"/>
      <c r="AJ21" s="305" t="s">
        <v>59</v>
      </c>
      <c r="AK21" s="305"/>
      <c r="AL21" s="305"/>
      <c r="AM21" s="305"/>
      <c r="AN21" s="305"/>
      <c r="AO21" s="305"/>
      <c r="AQ21" s="305" t="s">
        <v>60</v>
      </c>
      <c r="AR21" s="305"/>
      <c r="AS21" s="305"/>
      <c r="AT21" s="305"/>
      <c r="AU21" s="305"/>
      <c r="AV21" s="305"/>
    </row>
    <row r="22" spans="1:52" ht="39.75" customHeight="1" thickBot="1" x14ac:dyDescent="0.25">
      <c r="A22" s="2"/>
      <c r="B22" s="41" t="s">
        <v>2</v>
      </c>
      <c r="C22" s="42" t="s">
        <v>19</v>
      </c>
      <c r="D22" s="43" t="s">
        <v>20</v>
      </c>
      <c r="E22" s="44" t="s">
        <v>74</v>
      </c>
      <c r="F22" s="45" t="s">
        <v>21</v>
      </c>
      <c r="G22" s="46" t="s">
        <v>22</v>
      </c>
      <c r="H22" s="47" t="s">
        <v>23</v>
      </c>
      <c r="I22" s="252" t="s">
        <v>149</v>
      </c>
      <c r="J22" s="46" t="s">
        <v>24</v>
      </c>
      <c r="K22" s="47" t="s">
        <v>25</v>
      </c>
      <c r="L22" s="253" t="str">
        <f>I22</f>
        <v>COINVERSIÓN INST.</v>
      </c>
      <c r="M22" s="46" t="s">
        <v>138</v>
      </c>
      <c r="N22" s="47" t="s">
        <v>26</v>
      </c>
      <c r="O22" s="253" t="str">
        <f>I22</f>
        <v>COINVERSIÓN INST.</v>
      </c>
      <c r="P22" s="46" t="s">
        <v>140</v>
      </c>
      <c r="Q22" s="47" t="s">
        <v>27</v>
      </c>
      <c r="R22" s="253" t="str">
        <f>I22</f>
        <v>COINVERSIÓN INST.</v>
      </c>
      <c r="S22" s="46" t="s">
        <v>142</v>
      </c>
      <c r="T22" s="47" t="s">
        <v>28</v>
      </c>
      <c r="U22" s="253" t="str">
        <f>I22</f>
        <v>COINVERSIÓN INST.</v>
      </c>
      <c r="V22" s="46" t="s">
        <v>29</v>
      </c>
      <c r="W22" s="47" t="s">
        <v>30</v>
      </c>
      <c r="X22" s="253" t="str">
        <f>I22</f>
        <v>COINVERSIÓN INST.</v>
      </c>
      <c r="Y22" s="232"/>
      <c r="Z22" s="232"/>
      <c r="AB22" s="232"/>
      <c r="AC22" s="232"/>
      <c r="AD22" s="232"/>
      <c r="AE22" s="232"/>
      <c r="AF22" s="232"/>
      <c r="AG22" s="232"/>
      <c r="AH22" s="232"/>
      <c r="AJ22" s="15" t="s">
        <v>131</v>
      </c>
      <c r="AK22" s="15" t="s">
        <v>132</v>
      </c>
      <c r="AL22" s="15" t="s">
        <v>133</v>
      </c>
      <c r="AM22" s="15" t="s">
        <v>134</v>
      </c>
      <c r="AN22" s="15" t="s">
        <v>135</v>
      </c>
      <c r="AO22" s="15" t="s">
        <v>136</v>
      </c>
      <c r="AP22" s="15"/>
      <c r="AQ22" s="15" t="s">
        <v>131</v>
      </c>
      <c r="AR22" s="15" t="s">
        <v>132</v>
      </c>
      <c r="AS22" s="15" t="s">
        <v>133</v>
      </c>
      <c r="AT22" s="15" t="s">
        <v>134</v>
      </c>
      <c r="AU22" s="15" t="s">
        <v>135</v>
      </c>
      <c r="AV22" s="15" t="s">
        <v>136</v>
      </c>
      <c r="AZ22" s="232"/>
    </row>
    <row r="23" spans="1:52" ht="16" x14ac:dyDescent="0.2">
      <c r="A23" s="2"/>
      <c r="B23" s="268"/>
      <c r="C23" s="269"/>
      <c r="D23" s="247">
        <f>SUM(AJ23:AO23)</f>
        <v>0</v>
      </c>
      <c r="E23" s="185">
        <f>SUM(AQ23:AV23)</f>
        <v>0</v>
      </c>
      <c r="F23" s="186">
        <f>D23+E23</f>
        <v>0</v>
      </c>
      <c r="G23" s="254"/>
      <c r="H23" s="255"/>
      <c r="I23" s="256"/>
      <c r="J23" s="257"/>
      <c r="K23" s="255"/>
      <c r="L23" s="256"/>
      <c r="M23" s="257"/>
      <c r="N23" s="255"/>
      <c r="O23" s="256"/>
      <c r="P23" s="257"/>
      <c r="Q23" s="255"/>
      <c r="R23" s="256"/>
      <c r="S23" s="257"/>
      <c r="T23" s="255"/>
      <c r="U23" s="256"/>
      <c r="V23" s="257"/>
      <c r="W23" s="255"/>
      <c r="X23" s="256"/>
      <c r="Y23" s="233"/>
      <c r="Z23" s="233"/>
      <c r="AB23" s="234"/>
      <c r="AC23" s="234"/>
      <c r="AD23" s="234"/>
      <c r="AE23" s="233"/>
      <c r="AF23" s="233"/>
      <c r="AG23" s="233"/>
      <c r="AH23" s="233"/>
      <c r="AJ23" s="8">
        <f>SUM(G23:H23)</f>
        <v>0</v>
      </c>
      <c r="AK23" s="8">
        <f>SUM(J23:K23)</f>
        <v>0</v>
      </c>
      <c r="AL23" s="8">
        <f>SUM(M23:N23)</f>
        <v>0</v>
      </c>
      <c r="AM23" s="8">
        <f>SUM(P23:Q23)</f>
        <v>0</v>
      </c>
      <c r="AN23" s="8">
        <f>SUM(S23:T23)</f>
        <v>0</v>
      </c>
      <c r="AO23" s="8">
        <f>SUM(V23:W23)</f>
        <v>0</v>
      </c>
      <c r="AQ23" s="8">
        <f>I23</f>
        <v>0</v>
      </c>
      <c r="AR23" s="8">
        <f>L23</f>
        <v>0</v>
      </c>
      <c r="AS23" s="8">
        <f>O23</f>
        <v>0</v>
      </c>
      <c r="AT23" s="8">
        <f>R23</f>
        <v>0</v>
      </c>
      <c r="AU23" s="8">
        <f>U23</f>
        <v>0</v>
      </c>
      <c r="AV23" s="8">
        <f>X23</f>
        <v>0</v>
      </c>
      <c r="AZ23" s="233"/>
    </row>
    <row r="24" spans="1:52" ht="16" x14ac:dyDescent="0.2">
      <c r="A24" s="2"/>
      <c r="B24" s="213"/>
      <c r="C24" s="240"/>
      <c r="D24" s="248">
        <f t="shared" ref="D24:D81" si="2">SUM(AJ24:AO24)</f>
        <v>0</v>
      </c>
      <c r="E24" s="48">
        <f t="shared" ref="E24:E82" si="3">SUM(AQ24:AV24)</f>
        <v>0</v>
      </c>
      <c r="F24" s="49">
        <f t="shared" ref="F24:F26" si="4">D24+E24</f>
        <v>0</v>
      </c>
      <c r="G24" s="146"/>
      <c r="H24" s="147"/>
      <c r="I24" s="228"/>
      <c r="J24" s="148"/>
      <c r="K24" s="147"/>
      <c r="L24" s="228"/>
      <c r="M24" s="148"/>
      <c r="N24" s="147"/>
      <c r="O24" s="228"/>
      <c r="P24" s="148"/>
      <c r="Q24" s="147"/>
      <c r="R24" s="228"/>
      <c r="S24" s="148"/>
      <c r="T24" s="147"/>
      <c r="U24" s="228"/>
      <c r="V24" s="148"/>
      <c r="W24" s="147"/>
      <c r="X24" s="228"/>
      <c r="Y24" s="235"/>
      <c r="Z24" s="235"/>
      <c r="AB24" s="236"/>
      <c r="AC24" s="236"/>
      <c r="AD24" s="236"/>
      <c r="AE24" s="235"/>
      <c r="AF24" s="235"/>
      <c r="AG24" s="235"/>
      <c r="AH24" s="235"/>
      <c r="AJ24" s="8">
        <f t="shared" ref="AJ24:AJ82" si="5">SUM(G24:H24)</f>
        <v>0</v>
      </c>
      <c r="AK24" s="8">
        <f t="shared" ref="AK24:AK82" si="6">SUM(J24:K24)</f>
        <v>0</v>
      </c>
      <c r="AL24" s="8">
        <f t="shared" ref="AL24:AL82" si="7">SUM(M24:N24)</f>
        <v>0</v>
      </c>
      <c r="AM24" s="8">
        <f t="shared" ref="AM24:AM82" si="8">SUM(P24:Q24)</f>
        <v>0</v>
      </c>
      <c r="AN24" s="8">
        <f t="shared" ref="AN24:AN82" si="9">SUM(S24:T24)</f>
        <v>0</v>
      </c>
      <c r="AO24" s="8">
        <f t="shared" ref="AO24:AO82" si="10">SUM(V24:W24)</f>
        <v>0</v>
      </c>
      <c r="AQ24" s="8">
        <f t="shared" ref="AQ24:AQ82" si="11">I24</f>
        <v>0</v>
      </c>
      <c r="AR24" s="8">
        <f t="shared" ref="AR24:AR82" si="12">L24</f>
        <v>0</v>
      </c>
      <c r="AS24" s="8">
        <f t="shared" ref="AS24:AS82" si="13">O24</f>
        <v>0</v>
      </c>
      <c r="AT24" s="8">
        <f t="shared" ref="AT24:AT82" si="14">R24</f>
        <v>0</v>
      </c>
      <c r="AU24" s="8">
        <f t="shared" ref="AU24:AU82" si="15">U24</f>
        <v>0</v>
      </c>
      <c r="AV24" s="8">
        <f t="shared" ref="AV24:AV82" si="16">X24</f>
        <v>0</v>
      </c>
      <c r="AZ24" s="235"/>
    </row>
    <row r="25" spans="1:52" ht="16" x14ac:dyDescent="0.2">
      <c r="A25" s="2"/>
      <c r="B25" s="213"/>
      <c r="C25" s="240"/>
      <c r="D25" s="248">
        <f t="shared" si="2"/>
        <v>0</v>
      </c>
      <c r="E25" s="48">
        <f t="shared" si="3"/>
        <v>0</v>
      </c>
      <c r="F25" s="49">
        <f t="shared" si="4"/>
        <v>0</v>
      </c>
      <c r="G25" s="146"/>
      <c r="H25" s="147"/>
      <c r="I25" s="228"/>
      <c r="J25" s="148"/>
      <c r="K25" s="147"/>
      <c r="L25" s="228"/>
      <c r="M25" s="148"/>
      <c r="N25" s="147"/>
      <c r="O25" s="228"/>
      <c r="P25" s="148"/>
      <c r="Q25" s="147"/>
      <c r="R25" s="228"/>
      <c r="S25" s="148"/>
      <c r="T25" s="147"/>
      <c r="U25" s="228"/>
      <c r="V25" s="148"/>
      <c r="W25" s="147"/>
      <c r="X25" s="228"/>
      <c r="Y25" s="237"/>
      <c r="Z25" s="235"/>
      <c r="AB25" s="236"/>
      <c r="AC25" s="236"/>
      <c r="AD25" s="236"/>
      <c r="AE25" s="235"/>
      <c r="AF25" s="237"/>
      <c r="AG25" s="235"/>
      <c r="AH25" s="235"/>
      <c r="AJ25" s="8">
        <f t="shared" si="5"/>
        <v>0</v>
      </c>
      <c r="AK25" s="8">
        <f t="shared" si="6"/>
        <v>0</v>
      </c>
      <c r="AL25" s="8">
        <f t="shared" si="7"/>
        <v>0</v>
      </c>
      <c r="AM25" s="8">
        <f t="shared" si="8"/>
        <v>0</v>
      </c>
      <c r="AN25" s="8">
        <f t="shared" si="9"/>
        <v>0</v>
      </c>
      <c r="AO25" s="8">
        <f t="shared" si="10"/>
        <v>0</v>
      </c>
      <c r="AQ25" s="8">
        <f t="shared" si="11"/>
        <v>0</v>
      </c>
      <c r="AR25" s="8">
        <f t="shared" si="12"/>
        <v>0</v>
      </c>
      <c r="AS25" s="8">
        <f t="shared" si="13"/>
        <v>0</v>
      </c>
      <c r="AT25" s="8">
        <f t="shared" si="14"/>
        <v>0</v>
      </c>
      <c r="AU25" s="8">
        <f t="shared" si="15"/>
        <v>0</v>
      </c>
      <c r="AV25" s="8">
        <f t="shared" si="16"/>
        <v>0</v>
      </c>
      <c r="AZ25" s="235"/>
    </row>
    <row r="26" spans="1:52" ht="16" x14ac:dyDescent="0.2">
      <c r="A26" s="2"/>
      <c r="B26" s="213"/>
      <c r="C26" s="241"/>
      <c r="D26" s="248">
        <f t="shared" si="2"/>
        <v>0</v>
      </c>
      <c r="E26" s="48">
        <f t="shared" si="3"/>
        <v>0</v>
      </c>
      <c r="F26" s="49">
        <f t="shared" si="4"/>
        <v>0</v>
      </c>
      <c r="G26" s="146"/>
      <c r="H26" s="147"/>
      <c r="I26" s="228"/>
      <c r="J26" s="148"/>
      <c r="K26" s="147"/>
      <c r="L26" s="228"/>
      <c r="M26" s="148"/>
      <c r="N26" s="147"/>
      <c r="O26" s="228"/>
      <c r="P26" s="148"/>
      <c r="Q26" s="147"/>
      <c r="R26" s="228"/>
      <c r="S26" s="148"/>
      <c r="T26" s="147"/>
      <c r="U26" s="228"/>
      <c r="V26" s="148"/>
      <c r="W26" s="147"/>
      <c r="X26" s="228"/>
      <c r="Y26" s="236"/>
      <c r="Z26" s="236"/>
      <c r="AB26" s="236"/>
      <c r="AC26" s="236"/>
      <c r="AD26" s="236"/>
      <c r="AE26" s="236"/>
      <c r="AF26" s="236"/>
      <c r="AG26" s="236"/>
      <c r="AH26" s="236"/>
      <c r="AJ26" s="8">
        <f t="shared" si="5"/>
        <v>0</v>
      </c>
      <c r="AK26" s="8">
        <f t="shared" si="6"/>
        <v>0</v>
      </c>
      <c r="AL26" s="8">
        <f t="shared" si="7"/>
        <v>0</v>
      </c>
      <c r="AM26" s="8">
        <f t="shared" si="8"/>
        <v>0</v>
      </c>
      <c r="AN26" s="8">
        <f t="shared" si="9"/>
        <v>0</v>
      </c>
      <c r="AO26" s="8">
        <f t="shared" si="10"/>
        <v>0</v>
      </c>
      <c r="AQ26" s="8">
        <f t="shared" si="11"/>
        <v>0</v>
      </c>
      <c r="AR26" s="8">
        <f t="shared" si="12"/>
        <v>0</v>
      </c>
      <c r="AS26" s="8">
        <f t="shared" si="13"/>
        <v>0</v>
      </c>
      <c r="AT26" s="8">
        <f t="shared" si="14"/>
        <v>0</v>
      </c>
      <c r="AU26" s="8">
        <f t="shared" si="15"/>
        <v>0</v>
      </c>
      <c r="AV26" s="8">
        <f t="shared" si="16"/>
        <v>0</v>
      </c>
      <c r="AZ26" s="236"/>
    </row>
    <row r="27" spans="1:52" ht="16" x14ac:dyDescent="0.2">
      <c r="A27" s="2"/>
      <c r="B27" s="213"/>
      <c r="C27" s="241"/>
      <c r="D27" s="248">
        <f t="shared" si="2"/>
        <v>0</v>
      </c>
      <c r="E27" s="48">
        <f t="shared" si="3"/>
        <v>0</v>
      </c>
      <c r="F27" s="49">
        <f t="shared" ref="F27:F33" si="17">D27+E27</f>
        <v>0</v>
      </c>
      <c r="G27" s="146"/>
      <c r="H27" s="147"/>
      <c r="I27" s="228"/>
      <c r="J27" s="148"/>
      <c r="K27" s="147"/>
      <c r="L27" s="228"/>
      <c r="M27" s="148"/>
      <c r="N27" s="147"/>
      <c r="O27" s="228"/>
      <c r="P27" s="148"/>
      <c r="Q27" s="147"/>
      <c r="R27" s="228"/>
      <c r="S27" s="148"/>
      <c r="T27" s="147"/>
      <c r="U27" s="228"/>
      <c r="V27" s="148"/>
      <c r="W27" s="147"/>
      <c r="X27" s="228"/>
      <c r="Y27" s="236"/>
      <c r="Z27" s="236"/>
      <c r="AB27" s="236"/>
      <c r="AC27" s="236"/>
      <c r="AD27" s="236"/>
      <c r="AE27" s="236"/>
      <c r="AF27" s="236"/>
      <c r="AG27" s="236"/>
      <c r="AH27" s="236"/>
      <c r="AJ27" s="8">
        <f t="shared" si="5"/>
        <v>0</v>
      </c>
      <c r="AK27" s="8">
        <f t="shared" si="6"/>
        <v>0</v>
      </c>
      <c r="AL27" s="8">
        <f t="shared" si="7"/>
        <v>0</v>
      </c>
      <c r="AM27" s="8">
        <f t="shared" si="8"/>
        <v>0</v>
      </c>
      <c r="AN27" s="8">
        <f t="shared" si="9"/>
        <v>0</v>
      </c>
      <c r="AO27" s="8">
        <f t="shared" si="10"/>
        <v>0</v>
      </c>
      <c r="AQ27" s="8">
        <f t="shared" si="11"/>
        <v>0</v>
      </c>
      <c r="AR27" s="8">
        <f t="shared" si="12"/>
        <v>0</v>
      </c>
      <c r="AS27" s="8">
        <f t="shared" si="13"/>
        <v>0</v>
      </c>
      <c r="AT27" s="8">
        <f t="shared" si="14"/>
        <v>0</v>
      </c>
      <c r="AU27" s="8">
        <f t="shared" si="15"/>
        <v>0</v>
      </c>
      <c r="AV27" s="8">
        <f t="shared" si="16"/>
        <v>0</v>
      </c>
      <c r="AZ27" s="236"/>
    </row>
    <row r="28" spans="1:52" ht="16" x14ac:dyDescent="0.2">
      <c r="A28" s="2"/>
      <c r="B28" s="213"/>
      <c r="C28" s="241"/>
      <c r="D28" s="248">
        <f t="shared" si="2"/>
        <v>0</v>
      </c>
      <c r="E28" s="48">
        <f t="shared" si="3"/>
        <v>0</v>
      </c>
      <c r="F28" s="49">
        <f t="shared" si="17"/>
        <v>0</v>
      </c>
      <c r="G28" s="146"/>
      <c r="H28" s="147"/>
      <c r="I28" s="228"/>
      <c r="J28" s="148"/>
      <c r="K28" s="147"/>
      <c r="L28" s="228"/>
      <c r="M28" s="148"/>
      <c r="N28" s="147"/>
      <c r="O28" s="228"/>
      <c r="P28" s="148"/>
      <c r="Q28" s="147"/>
      <c r="R28" s="228"/>
      <c r="S28" s="148"/>
      <c r="T28" s="147"/>
      <c r="U28" s="228"/>
      <c r="V28" s="148"/>
      <c r="W28" s="147"/>
      <c r="X28" s="228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J28" s="8">
        <f t="shared" si="5"/>
        <v>0</v>
      </c>
      <c r="AK28" s="8">
        <f t="shared" si="6"/>
        <v>0</v>
      </c>
      <c r="AL28" s="8">
        <f t="shared" si="7"/>
        <v>0</v>
      </c>
      <c r="AM28" s="8">
        <f t="shared" si="8"/>
        <v>0</v>
      </c>
      <c r="AN28" s="8">
        <f t="shared" si="9"/>
        <v>0</v>
      </c>
      <c r="AO28" s="8">
        <f t="shared" si="10"/>
        <v>0</v>
      </c>
      <c r="AQ28" s="8">
        <f t="shared" si="11"/>
        <v>0</v>
      </c>
      <c r="AR28" s="8">
        <f t="shared" si="12"/>
        <v>0</v>
      </c>
      <c r="AS28" s="8">
        <f t="shared" si="13"/>
        <v>0</v>
      </c>
      <c r="AT28" s="8">
        <f t="shared" si="14"/>
        <v>0</v>
      </c>
      <c r="AU28" s="8">
        <f t="shared" si="15"/>
        <v>0</v>
      </c>
      <c r="AV28" s="8">
        <f t="shared" si="16"/>
        <v>0</v>
      </c>
    </row>
    <row r="29" spans="1:52" ht="16" x14ac:dyDescent="0.2">
      <c r="A29" s="2"/>
      <c r="B29" s="213"/>
      <c r="C29" s="241"/>
      <c r="D29" s="248">
        <f t="shared" si="2"/>
        <v>0</v>
      </c>
      <c r="E29" s="48">
        <f t="shared" si="3"/>
        <v>0</v>
      </c>
      <c r="F29" s="49">
        <f t="shared" si="17"/>
        <v>0</v>
      </c>
      <c r="G29" s="146"/>
      <c r="H29" s="147"/>
      <c r="I29" s="228"/>
      <c r="J29" s="148"/>
      <c r="K29" s="147"/>
      <c r="L29" s="228"/>
      <c r="M29" s="148"/>
      <c r="N29" s="147"/>
      <c r="O29" s="228"/>
      <c r="P29" s="148"/>
      <c r="Q29" s="147"/>
      <c r="R29" s="228"/>
      <c r="S29" s="148"/>
      <c r="T29" s="147"/>
      <c r="U29" s="228"/>
      <c r="V29" s="148"/>
      <c r="W29" s="147"/>
      <c r="X29" s="228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J29" s="8">
        <f t="shared" si="5"/>
        <v>0</v>
      </c>
      <c r="AK29" s="8">
        <f t="shared" si="6"/>
        <v>0</v>
      </c>
      <c r="AL29" s="8">
        <f t="shared" si="7"/>
        <v>0</v>
      </c>
      <c r="AM29" s="8">
        <f t="shared" si="8"/>
        <v>0</v>
      </c>
      <c r="AN29" s="8">
        <f t="shared" si="9"/>
        <v>0</v>
      </c>
      <c r="AO29" s="8">
        <f t="shared" si="10"/>
        <v>0</v>
      </c>
      <c r="AQ29" s="8">
        <f t="shared" si="11"/>
        <v>0</v>
      </c>
      <c r="AR29" s="8">
        <f t="shared" si="12"/>
        <v>0</v>
      </c>
      <c r="AS29" s="8">
        <f t="shared" si="13"/>
        <v>0</v>
      </c>
      <c r="AT29" s="8">
        <f t="shared" si="14"/>
        <v>0</v>
      </c>
      <c r="AU29" s="8">
        <f t="shared" si="15"/>
        <v>0</v>
      </c>
      <c r="AV29" s="8">
        <f t="shared" si="16"/>
        <v>0</v>
      </c>
    </row>
    <row r="30" spans="1:52" ht="16" x14ac:dyDescent="0.2">
      <c r="A30" s="2"/>
      <c r="B30" s="213"/>
      <c r="C30" s="241"/>
      <c r="D30" s="248">
        <f t="shared" si="2"/>
        <v>0</v>
      </c>
      <c r="E30" s="48">
        <f t="shared" si="3"/>
        <v>0</v>
      </c>
      <c r="F30" s="49">
        <f t="shared" si="17"/>
        <v>0</v>
      </c>
      <c r="G30" s="146"/>
      <c r="H30" s="147"/>
      <c r="I30" s="228"/>
      <c r="J30" s="148"/>
      <c r="K30" s="147"/>
      <c r="L30" s="228"/>
      <c r="M30" s="148"/>
      <c r="N30" s="147"/>
      <c r="O30" s="228"/>
      <c r="P30" s="148"/>
      <c r="Q30" s="147"/>
      <c r="R30" s="228"/>
      <c r="S30" s="148"/>
      <c r="T30" s="147"/>
      <c r="U30" s="228"/>
      <c r="V30" s="148"/>
      <c r="W30" s="147"/>
      <c r="X30" s="228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J30" s="8">
        <f t="shared" si="5"/>
        <v>0</v>
      </c>
      <c r="AK30" s="8">
        <f t="shared" si="6"/>
        <v>0</v>
      </c>
      <c r="AL30" s="8">
        <f t="shared" si="7"/>
        <v>0</v>
      </c>
      <c r="AM30" s="8">
        <f t="shared" si="8"/>
        <v>0</v>
      </c>
      <c r="AN30" s="8">
        <f t="shared" si="9"/>
        <v>0</v>
      </c>
      <c r="AO30" s="8">
        <f t="shared" si="10"/>
        <v>0</v>
      </c>
      <c r="AQ30" s="8">
        <f t="shared" si="11"/>
        <v>0</v>
      </c>
      <c r="AR30" s="8">
        <f t="shared" si="12"/>
        <v>0</v>
      </c>
      <c r="AS30" s="8">
        <f t="shared" si="13"/>
        <v>0</v>
      </c>
      <c r="AT30" s="8">
        <f t="shared" si="14"/>
        <v>0</v>
      </c>
      <c r="AU30" s="8">
        <f t="shared" si="15"/>
        <v>0</v>
      </c>
      <c r="AV30" s="8">
        <f t="shared" si="16"/>
        <v>0</v>
      </c>
    </row>
    <row r="31" spans="1:52" ht="16" x14ac:dyDescent="0.2">
      <c r="A31" s="2"/>
      <c r="B31" s="213"/>
      <c r="C31" s="241"/>
      <c r="D31" s="248">
        <f t="shared" si="2"/>
        <v>0</v>
      </c>
      <c r="E31" s="48">
        <f t="shared" si="3"/>
        <v>0</v>
      </c>
      <c r="F31" s="49">
        <f t="shared" si="17"/>
        <v>0</v>
      </c>
      <c r="G31" s="146"/>
      <c r="H31" s="147"/>
      <c r="I31" s="228"/>
      <c r="J31" s="148"/>
      <c r="K31" s="147"/>
      <c r="L31" s="228"/>
      <c r="M31" s="148"/>
      <c r="N31" s="147"/>
      <c r="O31" s="228"/>
      <c r="P31" s="148"/>
      <c r="Q31" s="147"/>
      <c r="R31" s="228"/>
      <c r="S31" s="148"/>
      <c r="T31" s="147"/>
      <c r="U31" s="228"/>
      <c r="V31" s="148"/>
      <c r="W31" s="147"/>
      <c r="X31" s="228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J31" s="8">
        <f t="shared" si="5"/>
        <v>0</v>
      </c>
      <c r="AK31" s="8">
        <f t="shared" si="6"/>
        <v>0</v>
      </c>
      <c r="AL31" s="8">
        <f t="shared" si="7"/>
        <v>0</v>
      </c>
      <c r="AM31" s="8">
        <f t="shared" si="8"/>
        <v>0</v>
      </c>
      <c r="AN31" s="8">
        <f t="shared" si="9"/>
        <v>0</v>
      </c>
      <c r="AO31" s="8">
        <f t="shared" si="10"/>
        <v>0</v>
      </c>
      <c r="AQ31" s="8">
        <f t="shared" si="11"/>
        <v>0</v>
      </c>
      <c r="AR31" s="8">
        <f t="shared" si="12"/>
        <v>0</v>
      </c>
      <c r="AS31" s="8">
        <f t="shared" si="13"/>
        <v>0</v>
      </c>
      <c r="AT31" s="8">
        <f t="shared" si="14"/>
        <v>0</v>
      </c>
      <c r="AU31" s="8">
        <f t="shared" si="15"/>
        <v>0</v>
      </c>
      <c r="AV31" s="8">
        <f t="shared" si="16"/>
        <v>0</v>
      </c>
    </row>
    <row r="32" spans="1:52" ht="16" x14ac:dyDescent="0.2">
      <c r="A32" s="2"/>
      <c r="B32" s="213"/>
      <c r="C32" s="241"/>
      <c r="D32" s="248">
        <f t="shared" si="2"/>
        <v>0</v>
      </c>
      <c r="E32" s="48">
        <f t="shared" si="3"/>
        <v>0</v>
      </c>
      <c r="F32" s="49">
        <f t="shared" si="17"/>
        <v>0</v>
      </c>
      <c r="G32" s="146"/>
      <c r="H32" s="147"/>
      <c r="I32" s="228"/>
      <c r="J32" s="148"/>
      <c r="K32" s="147"/>
      <c r="L32" s="228"/>
      <c r="M32" s="148"/>
      <c r="N32" s="147"/>
      <c r="O32" s="228"/>
      <c r="P32" s="148"/>
      <c r="Q32" s="147"/>
      <c r="R32" s="228"/>
      <c r="S32" s="148"/>
      <c r="T32" s="147"/>
      <c r="U32" s="228"/>
      <c r="V32" s="148"/>
      <c r="W32" s="147"/>
      <c r="X32" s="228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J32" s="8">
        <f t="shared" si="5"/>
        <v>0</v>
      </c>
      <c r="AK32" s="8">
        <f t="shared" si="6"/>
        <v>0</v>
      </c>
      <c r="AL32" s="8">
        <f t="shared" si="7"/>
        <v>0</v>
      </c>
      <c r="AM32" s="8">
        <f t="shared" si="8"/>
        <v>0</v>
      </c>
      <c r="AN32" s="8">
        <f t="shared" si="9"/>
        <v>0</v>
      </c>
      <c r="AO32" s="8">
        <f t="shared" si="10"/>
        <v>0</v>
      </c>
      <c r="AQ32" s="8">
        <f t="shared" si="11"/>
        <v>0</v>
      </c>
      <c r="AR32" s="8">
        <f t="shared" si="12"/>
        <v>0</v>
      </c>
      <c r="AS32" s="8">
        <f t="shared" si="13"/>
        <v>0</v>
      </c>
      <c r="AT32" s="8">
        <f t="shared" si="14"/>
        <v>0</v>
      </c>
      <c r="AU32" s="8">
        <f t="shared" si="15"/>
        <v>0</v>
      </c>
      <c r="AV32" s="8">
        <f t="shared" si="16"/>
        <v>0</v>
      </c>
    </row>
    <row r="33" spans="1:48" ht="16" x14ac:dyDescent="0.2">
      <c r="A33" s="2"/>
      <c r="B33" s="213"/>
      <c r="C33" s="241"/>
      <c r="D33" s="248">
        <f t="shared" si="2"/>
        <v>0</v>
      </c>
      <c r="E33" s="48">
        <f t="shared" si="3"/>
        <v>0</v>
      </c>
      <c r="F33" s="49">
        <f t="shared" si="17"/>
        <v>0</v>
      </c>
      <c r="G33" s="146"/>
      <c r="H33" s="147"/>
      <c r="I33" s="228"/>
      <c r="J33" s="148"/>
      <c r="K33" s="147"/>
      <c r="L33" s="228"/>
      <c r="M33" s="148"/>
      <c r="N33" s="147"/>
      <c r="O33" s="228"/>
      <c r="P33" s="148"/>
      <c r="Q33" s="147"/>
      <c r="R33" s="228"/>
      <c r="S33" s="148"/>
      <c r="T33" s="147"/>
      <c r="U33" s="228"/>
      <c r="V33" s="148"/>
      <c r="W33" s="147"/>
      <c r="X33" s="228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J33" s="8">
        <f t="shared" si="5"/>
        <v>0</v>
      </c>
      <c r="AK33" s="8">
        <f t="shared" si="6"/>
        <v>0</v>
      </c>
      <c r="AL33" s="8">
        <f t="shared" si="7"/>
        <v>0</v>
      </c>
      <c r="AM33" s="8">
        <f t="shared" si="8"/>
        <v>0</v>
      </c>
      <c r="AN33" s="8">
        <f t="shared" si="9"/>
        <v>0</v>
      </c>
      <c r="AO33" s="8">
        <f t="shared" si="10"/>
        <v>0</v>
      </c>
      <c r="AQ33" s="8">
        <f t="shared" si="11"/>
        <v>0</v>
      </c>
      <c r="AR33" s="8">
        <f t="shared" si="12"/>
        <v>0</v>
      </c>
      <c r="AS33" s="8">
        <f t="shared" si="13"/>
        <v>0</v>
      </c>
      <c r="AT33" s="8">
        <f t="shared" si="14"/>
        <v>0</v>
      </c>
      <c r="AU33" s="8">
        <f t="shared" si="15"/>
        <v>0</v>
      </c>
      <c r="AV33" s="8">
        <f t="shared" si="16"/>
        <v>0</v>
      </c>
    </row>
    <row r="34" spans="1:48" ht="16" x14ac:dyDescent="0.2">
      <c r="A34" s="2"/>
      <c r="B34" s="213"/>
      <c r="C34" s="241"/>
      <c r="D34" s="248">
        <f t="shared" si="2"/>
        <v>0</v>
      </c>
      <c r="E34" s="48">
        <f t="shared" si="3"/>
        <v>0</v>
      </c>
      <c r="F34" s="49">
        <f t="shared" ref="F34:F79" si="18">D34+E34</f>
        <v>0</v>
      </c>
      <c r="G34" s="146"/>
      <c r="H34" s="147"/>
      <c r="I34" s="228"/>
      <c r="J34" s="148"/>
      <c r="K34" s="147"/>
      <c r="L34" s="228"/>
      <c r="M34" s="148"/>
      <c r="N34" s="147"/>
      <c r="O34" s="228"/>
      <c r="P34" s="148"/>
      <c r="Q34" s="147"/>
      <c r="R34" s="228"/>
      <c r="S34" s="148"/>
      <c r="T34" s="147"/>
      <c r="U34" s="228"/>
      <c r="V34" s="148"/>
      <c r="W34" s="147"/>
      <c r="X34" s="228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J34" s="8">
        <f t="shared" si="5"/>
        <v>0</v>
      </c>
      <c r="AK34" s="8">
        <f t="shared" si="6"/>
        <v>0</v>
      </c>
      <c r="AL34" s="8">
        <f t="shared" si="7"/>
        <v>0</v>
      </c>
      <c r="AM34" s="8">
        <f t="shared" si="8"/>
        <v>0</v>
      </c>
      <c r="AN34" s="8">
        <f t="shared" si="9"/>
        <v>0</v>
      </c>
      <c r="AO34" s="8">
        <f t="shared" si="10"/>
        <v>0</v>
      </c>
      <c r="AQ34" s="8">
        <f t="shared" si="11"/>
        <v>0</v>
      </c>
      <c r="AR34" s="8">
        <f t="shared" si="12"/>
        <v>0</v>
      </c>
      <c r="AS34" s="8">
        <f t="shared" si="13"/>
        <v>0</v>
      </c>
      <c r="AT34" s="8">
        <f t="shared" si="14"/>
        <v>0</v>
      </c>
      <c r="AU34" s="8">
        <f t="shared" si="15"/>
        <v>0</v>
      </c>
      <c r="AV34" s="8">
        <f t="shared" si="16"/>
        <v>0</v>
      </c>
    </row>
    <row r="35" spans="1:48" ht="16" x14ac:dyDescent="0.2">
      <c r="A35" s="2"/>
      <c r="B35" s="213"/>
      <c r="C35" s="241"/>
      <c r="D35" s="248">
        <f t="shared" si="2"/>
        <v>0</v>
      </c>
      <c r="E35" s="48">
        <f t="shared" si="3"/>
        <v>0</v>
      </c>
      <c r="F35" s="49">
        <f t="shared" si="18"/>
        <v>0</v>
      </c>
      <c r="G35" s="146"/>
      <c r="H35" s="147"/>
      <c r="I35" s="228"/>
      <c r="J35" s="148"/>
      <c r="K35" s="147"/>
      <c r="L35" s="228"/>
      <c r="M35" s="148"/>
      <c r="N35" s="147"/>
      <c r="O35" s="228"/>
      <c r="P35" s="148"/>
      <c r="Q35" s="147"/>
      <c r="R35" s="228"/>
      <c r="S35" s="148"/>
      <c r="T35" s="147"/>
      <c r="U35" s="228"/>
      <c r="V35" s="148"/>
      <c r="W35" s="147"/>
      <c r="X35" s="228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J35" s="8">
        <f t="shared" si="5"/>
        <v>0</v>
      </c>
      <c r="AK35" s="8">
        <f t="shared" si="6"/>
        <v>0</v>
      </c>
      <c r="AL35" s="8">
        <f t="shared" si="7"/>
        <v>0</v>
      </c>
      <c r="AM35" s="8">
        <f t="shared" si="8"/>
        <v>0</v>
      </c>
      <c r="AN35" s="8">
        <f t="shared" si="9"/>
        <v>0</v>
      </c>
      <c r="AO35" s="8">
        <f t="shared" si="10"/>
        <v>0</v>
      </c>
      <c r="AQ35" s="8">
        <f t="shared" si="11"/>
        <v>0</v>
      </c>
      <c r="AR35" s="8">
        <f t="shared" si="12"/>
        <v>0</v>
      </c>
      <c r="AS35" s="8">
        <f t="shared" si="13"/>
        <v>0</v>
      </c>
      <c r="AT35" s="8">
        <f t="shared" si="14"/>
        <v>0</v>
      </c>
      <c r="AU35" s="8">
        <f t="shared" si="15"/>
        <v>0</v>
      </c>
      <c r="AV35" s="8">
        <f t="shared" si="16"/>
        <v>0</v>
      </c>
    </row>
    <row r="36" spans="1:48" ht="16" x14ac:dyDescent="0.2">
      <c r="A36" s="2"/>
      <c r="B36" s="213"/>
      <c r="C36" s="241"/>
      <c r="D36" s="248">
        <f t="shared" si="2"/>
        <v>0</v>
      </c>
      <c r="E36" s="48">
        <f t="shared" si="3"/>
        <v>0</v>
      </c>
      <c r="F36" s="49">
        <f t="shared" si="18"/>
        <v>0</v>
      </c>
      <c r="G36" s="146"/>
      <c r="H36" s="147"/>
      <c r="I36" s="228"/>
      <c r="J36" s="148"/>
      <c r="K36" s="147"/>
      <c r="L36" s="228"/>
      <c r="M36" s="148"/>
      <c r="N36" s="147"/>
      <c r="O36" s="228"/>
      <c r="P36" s="148"/>
      <c r="Q36" s="147"/>
      <c r="R36" s="228"/>
      <c r="S36" s="148"/>
      <c r="T36" s="147"/>
      <c r="U36" s="228"/>
      <c r="V36" s="148"/>
      <c r="W36" s="147"/>
      <c r="X36" s="228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J36" s="8">
        <f t="shared" si="5"/>
        <v>0</v>
      </c>
      <c r="AK36" s="8">
        <f t="shared" si="6"/>
        <v>0</v>
      </c>
      <c r="AL36" s="8">
        <f t="shared" si="7"/>
        <v>0</v>
      </c>
      <c r="AM36" s="8">
        <f t="shared" si="8"/>
        <v>0</v>
      </c>
      <c r="AN36" s="8">
        <f t="shared" si="9"/>
        <v>0</v>
      </c>
      <c r="AO36" s="8">
        <f t="shared" si="10"/>
        <v>0</v>
      </c>
      <c r="AQ36" s="8">
        <f t="shared" si="11"/>
        <v>0</v>
      </c>
      <c r="AR36" s="8">
        <f t="shared" si="12"/>
        <v>0</v>
      </c>
      <c r="AS36" s="8">
        <f t="shared" si="13"/>
        <v>0</v>
      </c>
      <c r="AT36" s="8">
        <f t="shared" si="14"/>
        <v>0</v>
      </c>
      <c r="AU36" s="8">
        <f t="shared" si="15"/>
        <v>0</v>
      </c>
      <c r="AV36" s="8">
        <f t="shared" si="16"/>
        <v>0</v>
      </c>
    </row>
    <row r="37" spans="1:48" ht="16" x14ac:dyDescent="0.2">
      <c r="A37" s="2"/>
      <c r="B37" s="213"/>
      <c r="C37" s="240"/>
      <c r="D37" s="248">
        <f t="shared" si="2"/>
        <v>0</v>
      </c>
      <c r="E37" s="48">
        <f t="shared" si="3"/>
        <v>0</v>
      </c>
      <c r="F37" s="49">
        <f t="shared" si="18"/>
        <v>0</v>
      </c>
      <c r="G37" s="146"/>
      <c r="H37" s="147"/>
      <c r="I37" s="228"/>
      <c r="J37" s="148"/>
      <c r="K37" s="147"/>
      <c r="L37" s="228"/>
      <c r="M37" s="148"/>
      <c r="N37" s="147"/>
      <c r="O37" s="228"/>
      <c r="P37" s="148"/>
      <c r="Q37" s="147"/>
      <c r="R37" s="228"/>
      <c r="S37" s="148"/>
      <c r="T37" s="147"/>
      <c r="U37" s="228"/>
      <c r="V37" s="148"/>
      <c r="W37" s="147"/>
      <c r="X37" s="228"/>
      <c r="Y37" s="238"/>
      <c r="Z37" s="236"/>
      <c r="AA37" s="236"/>
      <c r="AB37" s="236"/>
      <c r="AC37" s="236"/>
      <c r="AD37" s="236"/>
      <c r="AE37" s="236"/>
      <c r="AF37" s="238"/>
      <c r="AG37" s="236"/>
      <c r="AH37" s="236"/>
      <c r="AJ37" s="8">
        <f t="shared" si="5"/>
        <v>0</v>
      </c>
      <c r="AK37" s="8">
        <f t="shared" si="6"/>
        <v>0</v>
      </c>
      <c r="AL37" s="8">
        <f t="shared" si="7"/>
        <v>0</v>
      </c>
      <c r="AM37" s="8">
        <f t="shared" si="8"/>
        <v>0</v>
      </c>
      <c r="AN37" s="8">
        <f t="shared" si="9"/>
        <v>0</v>
      </c>
      <c r="AO37" s="8">
        <f t="shared" si="10"/>
        <v>0</v>
      </c>
      <c r="AQ37" s="8">
        <f t="shared" si="11"/>
        <v>0</v>
      </c>
      <c r="AR37" s="8">
        <f t="shared" si="12"/>
        <v>0</v>
      </c>
      <c r="AS37" s="8">
        <f t="shared" si="13"/>
        <v>0</v>
      </c>
      <c r="AT37" s="8">
        <f t="shared" si="14"/>
        <v>0</v>
      </c>
      <c r="AU37" s="8">
        <f t="shared" si="15"/>
        <v>0</v>
      </c>
      <c r="AV37" s="8">
        <f t="shared" si="16"/>
        <v>0</v>
      </c>
    </row>
    <row r="38" spans="1:48" ht="16" x14ac:dyDescent="0.2">
      <c r="A38" s="2"/>
      <c r="B38" s="213"/>
      <c r="C38" s="240"/>
      <c r="D38" s="248">
        <f t="shared" si="2"/>
        <v>0</v>
      </c>
      <c r="E38" s="48">
        <f t="shared" si="3"/>
        <v>0</v>
      </c>
      <c r="F38" s="49">
        <f t="shared" si="18"/>
        <v>0</v>
      </c>
      <c r="G38" s="146"/>
      <c r="H38" s="147"/>
      <c r="I38" s="228"/>
      <c r="J38" s="148"/>
      <c r="K38" s="147"/>
      <c r="L38" s="228"/>
      <c r="M38" s="148"/>
      <c r="N38" s="147"/>
      <c r="O38" s="228"/>
      <c r="P38" s="148"/>
      <c r="Q38" s="147"/>
      <c r="R38" s="228"/>
      <c r="S38" s="148"/>
      <c r="T38" s="147"/>
      <c r="U38" s="228"/>
      <c r="V38" s="148"/>
      <c r="W38" s="147"/>
      <c r="X38" s="228"/>
      <c r="Y38" s="238"/>
      <c r="Z38" s="236"/>
      <c r="AA38" s="236"/>
      <c r="AB38" s="236"/>
      <c r="AC38" s="236"/>
      <c r="AD38" s="236"/>
      <c r="AE38" s="236"/>
      <c r="AF38" s="238"/>
      <c r="AG38" s="236"/>
      <c r="AH38" s="236"/>
      <c r="AJ38" s="8">
        <f t="shared" si="5"/>
        <v>0</v>
      </c>
      <c r="AK38" s="8">
        <f t="shared" si="6"/>
        <v>0</v>
      </c>
      <c r="AL38" s="8">
        <f t="shared" si="7"/>
        <v>0</v>
      </c>
      <c r="AM38" s="8">
        <f t="shared" si="8"/>
        <v>0</v>
      </c>
      <c r="AN38" s="8">
        <f t="shared" si="9"/>
        <v>0</v>
      </c>
      <c r="AO38" s="8">
        <f t="shared" si="10"/>
        <v>0</v>
      </c>
      <c r="AQ38" s="8">
        <f t="shared" si="11"/>
        <v>0</v>
      </c>
      <c r="AR38" s="8">
        <f t="shared" si="12"/>
        <v>0</v>
      </c>
      <c r="AS38" s="8">
        <f t="shared" si="13"/>
        <v>0</v>
      </c>
      <c r="AT38" s="8">
        <f t="shared" si="14"/>
        <v>0</v>
      </c>
      <c r="AU38" s="8">
        <f t="shared" si="15"/>
        <v>0</v>
      </c>
      <c r="AV38" s="8">
        <f t="shared" si="16"/>
        <v>0</v>
      </c>
    </row>
    <row r="39" spans="1:48" ht="16" x14ac:dyDescent="0.2">
      <c r="A39" s="2"/>
      <c r="B39" s="213"/>
      <c r="C39" s="240"/>
      <c r="D39" s="248">
        <f t="shared" si="2"/>
        <v>0</v>
      </c>
      <c r="E39" s="48">
        <f t="shared" si="3"/>
        <v>0</v>
      </c>
      <c r="F39" s="49">
        <f t="shared" si="18"/>
        <v>0</v>
      </c>
      <c r="G39" s="146"/>
      <c r="H39" s="147"/>
      <c r="I39" s="228"/>
      <c r="J39" s="148"/>
      <c r="K39" s="147"/>
      <c r="L39" s="228"/>
      <c r="M39" s="148"/>
      <c r="N39" s="147"/>
      <c r="O39" s="228"/>
      <c r="P39" s="148"/>
      <c r="Q39" s="147"/>
      <c r="R39" s="228"/>
      <c r="S39" s="148"/>
      <c r="T39" s="147"/>
      <c r="U39" s="228"/>
      <c r="V39" s="148"/>
      <c r="W39" s="147"/>
      <c r="X39" s="228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J39" s="8">
        <f t="shared" si="5"/>
        <v>0</v>
      </c>
      <c r="AK39" s="8">
        <f t="shared" si="6"/>
        <v>0</v>
      </c>
      <c r="AL39" s="8">
        <f t="shared" si="7"/>
        <v>0</v>
      </c>
      <c r="AM39" s="8">
        <f t="shared" si="8"/>
        <v>0</v>
      </c>
      <c r="AN39" s="8">
        <f t="shared" si="9"/>
        <v>0</v>
      </c>
      <c r="AO39" s="8">
        <f t="shared" si="10"/>
        <v>0</v>
      </c>
      <c r="AQ39" s="8">
        <f t="shared" si="11"/>
        <v>0</v>
      </c>
      <c r="AR39" s="8">
        <f t="shared" si="12"/>
        <v>0</v>
      </c>
      <c r="AS39" s="8">
        <f t="shared" si="13"/>
        <v>0</v>
      </c>
      <c r="AT39" s="8">
        <f t="shared" si="14"/>
        <v>0</v>
      </c>
      <c r="AU39" s="8">
        <f t="shared" si="15"/>
        <v>0</v>
      </c>
      <c r="AV39" s="8">
        <f t="shared" si="16"/>
        <v>0</v>
      </c>
    </row>
    <row r="40" spans="1:48" ht="16" x14ac:dyDescent="0.2">
      <c r="A40" s="2"/>
      <c r="B40" s="213"/>
      <c r="C40" s="240"/>
      <c r="D40" s="248">
        <f t="shared" si="2"/>
        <v>0</v>
      </c>
      <c r="E40" s="48">
        <f t="shared" si="3"/>
        <v>0</v>
      </c>
      <c r="F40" s="49">
        <f t="shared" si="18"/>
        <v>0</v>
      </c>
      <c r="G40" s="146"/>
      <c r="H40" s="147"/>
      <c r="I40" s="228"/>
      <c r="J40" s="148"/>
      <c r="K40" s="147"/>
      <c r="L40" s="228"/>
      <c r="M40" s="148"/>
      <c r="N40" s="147"/>
      <c r="O40" s="228"/>
      <c r="P40" s="148"/>
      <c r="Q40" s="147"/>
      <c r="R40" s="228"/>
      <c r="S40" s="148"/>
      <c r="T40" s="147"/>
      <c r="U40" s="228"/>
      <c r="V40" s="148"/>
      <c r="W40" s="147"/>
      <c r="X40" s="228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J40" s="8">
        <f t="shared" si="5"/>
        <v>0</v>
      </c>
      <c r="AK40" s="8">
        <f t="shared" si="6"/>
        <v>0</v>
      </c>
      <c r="AL40" s="8">
        <f t="shared" si="7"/>
        <v>0</v>
      </c>
      <c r="AM40" s="8">
        <f t="shared" si="8"/>
        <v>0</v>
      </c>
      <c r="AN40" s="8">
        <f t="shared" si="9"/>
        <v>0</v>
      </c>
      <c r="AO40" s="8">
        <f t="shared" si="10"/>
        <v>0</v>
      </c>
      <c r="AQ40" s="8">
        <f t="shared" si="11"/>
        <v>0</v>
      </c>
      <c r="AR40" s="8">
        <f t="shared" si="12"/>
        <v>0</v>
      </c>
      <c r="AS40" s="8">
        <f t="shared" si="13"/>
        <v>0</v>
      </c>
      <c r="AT40" s="8">
        <f t="shared" si="14"/>
        <v>0</v>
      </c>
      <c r="AU40" s="8">
        <f t="shared" si="15"/>
        <v>0</v>
      </c>
      <c r="AV40" s="8">
        <f t="shared" si="16"/>
        <v>0</v>
      </c>
    </row>
    <row r="41" spans="1:48" ht="16" x14ac:dyDescent="0.2">
      <c r="A41" s="2"/>
      <c r="B41" s="213"/>
      <c r="C41" s="240"/>
      <c r="D41" s="248">
        <f t="shared" si="2"/>
        <v>0</v>
      </c>
      <c r="E41" s="48">
        <f t="shared" si="3"/>
        <v>0</v>
      </c>
      <c r="F41" s="49">
        <f t="shared" si="18"/>
        <v>0</v>
      </c>
      <c r="G41" s="146"/>
      <c r="H41" s="147"/>
      <c r="I41" s="228"/>
      <c r="J41" s="148"/>
      <c r="K41" s="147"/>
      <c r="L41" s="228"/>
      <c r="M41" s="148"/>
      <c r="N41" s="147"/>
      <c r="O41" s="228"/>
      <c r="P41" s="148"/>
      <c r="Q41" s="147"/>
      <c r="R41" s="228"/>
      <c r="S41" s="148"/>
      <c r="T41" s="147"/>
      <c r="U41" s="228"/>
      <c r="V41" s="148"/>
      <c r="W41" s="147"/>
      <c r="X41" s="228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J41" s="8">
        <f t="shared" si="5"/>
        <v>0</v>
      </c>
      <c r="AK41" s="8">
        <f t="shared" si="6"/>
        <v>0</v>
      </c>
      <c r="AL41" s="8">
        <f t="shared" si="7"/>
        <v>0</v>
      </c>
      <c r="AM41" s="8">
        <f t="shared" si="8"/>
        <v>0</v>
      </c>
      <c r="AN41" s="8">
        <f t="shared" si="9"/>
        <v>0</v>
      </c>
      <c r="AO41" s="8">
        <f t="shared" si="10"/>
        <v>0</v>
      </c>
      <c r="AQ41" s="8">
        <f t="shared" si="11"/>
        <v>0</v>
      </c>
      <c r="AR41" s="8">
        <f t="shared" si="12"/>
        <v>0</v>
      </c>
      <c r="AS41" s="8">
        <f t="shared" si="13"/>
        <v>0</v>
      </c>
      <c r="AT41" s="8">
        <f t="shared" si="14"/>
        <v>0</v>
      </c>
      <c r="AU41" s="8">
        <f t="shared" si="15"/>
        <v>0</v>
      </c>
      <c r="AV41" s="8">
        <f t="shared" si="16"/>
        <v>0</v>
      </c>
    </row>
    <row r="42" spans="1:48" ht="16" x14ac:dyDescent="0.2">
      <c r="A42" s="2"/>
      <c r="B42" s="213"/>
      <c r="C42" s="240"/>
      <c r="D42" s="248">
        <f t="shared" si="2"/>
        <v>0</v>
      </c>
      <c r="E42" s="48">
        <f t="shared" si="3"/>
        <v>0</v>
      </c>
      <c r="F42" s="49">
        <f t="shared" si="18"/>
        <v>0</v>
      </c>
      <c r="G42" s="146"/>
      <c r="H42" s="147"/>
      <c r="I42" s="228"/>
      <c r="J42" s="148"/>
      <c r="K42" s="147"/>
      <c r="L42" s="228"/>
      <c r="M42" s="148"/>
      <c r="N42" s="147"/>
      <c r="O42" s="228"/>
      <c r="P42" s="148"/>
      <c r="Q42" s="147"/>
      <c r="R42" s="228"/>
      <c r="S42" s="148"/>
      <c r="T42" s="147"/>
      <c r="U42" s="228"/>
      <c r="V42" s="148"/>
      <c r="W42" s="147"/>
      <c r="X42" s="228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J42" s="8">
        <f t="shared" si="5"/>
        <v>0</v>
      </c>
      <c r="AK42" s="8">
        <f t="shared" si="6"/>
        <v>0</v>
      </c>
      <c r="AL42" s="8">
        <f t="shared" si="7"/>
        <v>0</v>
      </c>
      <c r="AM42" s="8">
        <f t="shared" si="8"/>
        <v>0</v>
      </c>
      <c r="AN42" s="8">
        <f t="shared" si="9"/>
        <v>0</v>
      </c>
      <c r="AO42" s="8">
        <f t="shared" si="10"/>
        <v>0</v>
      </c>
      <c r="AQ42" s="8">
        <f t="shared" si="11"/>
        <v>0</v>
      </c>
      <c r="AR42" s="8">
        <f t="shared" si="12"/>
        <v>0</v>
      </c>
      <c r="AS42" s="8">
        <f t="shared" si="13"/>
        <v>0</v>
      </c>
      <c r="AT42" s="8">
        <f t="shared" si="14"/>
        <v>0</v>
      </c>
      <c r="AU42" s="8">
        <f t="shared" si="15"/>
        <v>0</v>
      </c>
      <c r="AV42" s="8">
        <f t="shared" si="16"/>
        <v>0</v>
      </c>
    </row>
    <row r="43" spans="1:48" ht="16" x14ac:dyDescent="0.2">
      <c r="A43" s="2"/>
      <c r="B43" s="213"/>
      <c r="C43" s="240"/>
      <c r="D43" s="248">
        <f t="shared" si="2"/>
        <v>0</v>
      </c>
      <c r="E43" s="48">
        <f t="shared" si="3"/>
        <v>0</v>
      </c>
      <c r="F43" s="49">
        <f t="shared" si="18"/>
        <v>0</v>
      </c>
      <c r="G43" s="146"/>
      <c r="H43" s="147"/>
      <c r="I43" s="228"/>
      <c r="J43" s="148"/>
      <c r="K43" s="147"/>
      <c r="L43" s="228"/>
      <c r="M43" s="148"/>
      <c r="N43" s="147"/>
      <c r="O43" s="228"/>
      <c r="P43" s="148"/>
      <c r="Q43" s="147"/>
      <c r="R43" s="228"/>
      <c r="S43" s="148"/>
      <c r="T43" s="147"/>
      <c r="U43" s="228"/>
      <c r="V43" s="148"/>
      <c r="W43" s="147"/>
      <c r="X43" s="228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J43" s="8">
        <f t="shared" si="5"/>
        <v>0</v>
      </c>
      <c r="AK43" s="8">
        <f t="shared" si="6"/>
        <v>0</v>
      </c>
      <c r="AL43" s="8">
        <f t="shared" si="7"/>
        <v>0</v>
      </c>
      <c r="AM43" s="8">
        <f t="shared" si="8"/>
        <v>0</v>
      </c>
      <c r="AN43" s="8">
        <f t="shared" si="9"/>
        <v>0</v>
      </c>
      <c r="AO43" s="8">
        <f t="shared" si="10"/>
        <v>0</v>
      </c>
      <c r="AQ43" s="8">
        <f t="shared" si="11"/>
        <v>0</v>
      </c>
      <c r="AR43" s="8">
        <f t="shared" si="12"/>
        <v>0</v>
      </c>
      <c r="AS43" s="8">
        <f t="shared" si="13"/>
        <v>0</v>
      </c>
      <c r="AT43" s="8">
        <f t="shared" si="14"/>
        <v>0</v>
      </c>
      <c r="AU43" s="8">
        <f t="shared" si="15"/>
        <v>0</v>
      </c>
      <c r="AV43" s="8">
        <f t="shared" si="16"/>
        <v>0</v>
      </c>
    </row>
    <row r="44" spans="1:48" ht="16" x14ac:dyDescent="0.2">
      <c r="A44" s="2"/>
      <c r="B44" s="213"/>
      <c r="C44" s="240"/>
      <c r="D44" s="248">
        <f t="shared" si="2"/>
        <v>0</v>
      </c>
      <c r="E44" s="48">
        <f t="shared" si="3"/>
        <v>0</v>
      </c>
      <c r="F44" s="49">
        <f t="shared" si="18"/>
        <v>0</v>
      </c>
      <c r="G44" s="146"/>
      <c r="H44" s="147"/>
      <c r="I44" s="228"/>
      <c r="J44" s="148"/>
      <c r="K44" s="147"/>
      <c r="L44" s="228"/>
      <c r="M44" s="148"/>
      <c r="N44" s="147"/>
      <c r="O44" s="228"/>
      <c r="P44" s="148"/>
      <c r="Q44" s="147"/>
      <c r="R44" s="228"/>
      <c r="S44" s="148"/>
      <c r="T44" s="147"/>
      <c r="U44" s="228"/>
      <c r="V44" s="148"/>
      <c r="W44" s="147"/>
      <c r="X44" s="228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J44" s="8">
        <f t="shared" si="5"/>
        <v>0</v>
      </c>
      <c r="AK44" s="8">
        <f t="shared" si="6"/>
        <v>0</v>
      </c>
      <c r="AL44" s="8">
        <f t="shared" si="7"/>
        <v>0</v>
      </c>
      <c r="AM44" s="8">
        <f t="shared" si="8"/>
        <v>0</v>
      </c>
      <c r="AN44" s="8">
        <f t="shared" si="9"/>
        <v>0</v>
      </c>
      <c r="AO44" s="8">
        <f t="shared" si="10"/>
        <v>0</v>
      </c>
      <c r="AQ44" s="8">
        <f t="shared" si="11"/>
        <v>0</v>
      </c>
      <c r="AR44" s="8">
        <f t="shared" si="12"/>
        <v>0</v>
      </c>
      <c r="AS44" s="8">
        <f t="shared" si="13"/>
        <v>0</v>
      </c>
      <c r="AT44" s="8">
        <f t="shared" si="14"/>
        <v>0</v>
      </c>
      <c r="AU44" s="8">
        <f t="shared" si="15"/>
        <v>0</v>
      </c>
      <c r="AV44" s="8">
        <f t="shared" si="16"/>
        <v>0</v>
      </c>
    </row>
    <row r="45" spans="1:48" ht="16" x14ac:dyDescent="0.2">
      <c r="A45" s="2"/>
      <c r="B45" s="213"/>
      <c r="C45" s="240"/>
      <c r="D45" s="248">
        <f t="shared" si="2"/>
        <v>0</v>
      </c>
      <c r="E45" s="48">
        <f t="shared" si="3"/>
        <v>0</v>
      </c>
      <c r="F45" s="49">
        <f t="shared" si="18"/>
        <v>0</v>
      </c>
      <c r="G45" s="146"/>
      <c r="H45" s="147"/>
      <c r="I45" s="228"/>
      <c r="J45" s="148"/>
      <c r="K45" s="147"/>
      <c r="L45" s="228"/>
      <c r="M45" s="148"/>
      <c r="N45" s="147"/>
      <c r="O45" s="228"/>
      <c r="P45" s="148"/>
      <c r="Q45" s="147"/>
      <c r="R45" s="228"/>
      <c r="S45" s="148"/>
      <c r="T45" s="147"/>
      <c r="U45" s="228"/>
      <c r="V45" s="148"/>
      <c r="W45" s="147"/>
      <c r="X45" s="228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J45" s="8">
        <f t="shared" si="5"/>
        <v>0</v>
      </c>
      <c r="AK45" s="8">
        <f t="shared" si="6"/>
        <v>0</v>
      </c>
      <c r="AL45" s="8">
        <f t="shared" si="7"/>
        <v>0</v>
      </c>
      <c r="AM45" s="8">
        <f t="shared" si="8"/>
        <v>0</v>
      </c>
      <c r="AN45" s="8">
        <f t="shared" si="9"/>
        <v>0</v>
      </c>
      <c r="AO45" s="8">
        <f t="shared" si="10"/>
        <v>0</v>
      </c>
      <c r="AQ45" s="8">
        <f t="shared" si="11"/>
        <v>0</v>
      </c>
      <c r="AR45" s="8">
        <f t="shared" si="12"/>
        <v>0</v>
      </c>
      <c r="AS45" s="8">
        <f t="shared" si="13"/>
        <v>0</v>
      </c>
      <c r="AT45" s="8">
        <f t="shared" si="14"/>
        <v>0</v>
      </c>
      <c r="AU45" s="8">
        <f t="shared" si="15"/>
        <v>0</v>
      </c>
      <c r="AV45" s="8">
        <f t="shared" si="16"/>
        <v>0</v>
      </c>
    </row>
    <row r="46" spans="1:48" ht="16" x14ac:dyDescent="0.2">
      <c r="A46" s="2"/>
      <c r="B46" s="213"/>
      <c r="C46" s="240"/>
      <c r="D46" s="248">
        <f t="shared" si="2"/>
        <v>0</v>
      </c>
      <c r="E46" s="48">
        <f t="shared" si="3"/>
        <v>0</v>
      </c>
      <c r="F46" s="49">
        <f t="shared" si="18"/>
        <v>0</v>
      </c>
      <c r="G46" s="146"/>
      <c r="H46" s="147"/>
      <c r="I46" s="228"/>
      <c r="J46" s="148"/>
      <c r="K46" s="147"/>
      <c r="L46" s="228"/>
      <c r="M46" s="148"/>
      <c r="N46" s="147"/>
      <c r="O46" s="228"/>
      <c r="P46" s="148"/>
      <c r="Q46" s="147"/>
      <c r="R46" s="228"/>
      <c r="S46" s="148"/>
      <c r="T46" s="147"/>
      <c r="U46" s="228"/>
      <c r="V46" s="148"/>
      <c r="W46" s="147"/>
      <c r="X46" s="228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J46" s="8">
        <f t="shared" si="5"/>
        <v>0</v>
      </c>
      <c r="AK46" s="8">
        <f t="shared" si="6"/>
        <v>0</v>
      </c>
      <c r="AL46" s="8">
        <f t="shared" si="7"/>
        <v>0</v>
      </c>
      <c r="AM46" s="8">
        <f t="shared" si="8"/>
        <v>0</v>
      </c>
      <c r="AN46" s="8">
        <f t="shared" si="9"/>
        <v>0</v>
      </c>
      <c r="AO46" s="8">
        <f t="shared" si="10"/>
        <v>0</v>
      </c>
      <c r="AQ46" s="8">
        <f t="shared" si="11"/>
        <v>0</v>
      </c>
      <c r="AR46" s="8">
        <f t="shared" si="12"/>
        <v>0</v>
      </c>
      <c r="AS46" s="8">
        <f t="shared" si="13"/>
        <v>0</v>
      </c>
      <c r="AT46" s="8">
        <f t="shared" si="14"/>
        <v>0</v>
      </c>
      <c r="AU46" s="8">
        <f t="shared" si="15"/>
        <v>0</v>
      </c>
      <c r="AV46" s="8">
        <f t="shared" si="16"/>
        <v>0</v>
      </c>
    </row>
    <row r="47" spans="1:48" ht="16" x14ac:dyDescent="0.2">
      <c r="A47" s="2"/>
      <c r="B47" s="213"/>
      <c r="C47" s="240"/>
      <c r="D47" s="248">
        <f t="shared" si="2"/>
        <v>0</v>
      </c>
      <c r="E47" s="48">
        <f t="shared" si="3"/>
        <v>0</v>
      </c>
      <c r="F47" s="49">
        <f t="shared" si="18"/>
        <v>0</v>
      </c>
      <c r="G47" s="146"/>
      <c r="H47" s="147"/>
      <c r="I47" s="228"/>
      <c r="J47" s="148"/>
      <c r="K47" s="147"/>
      <c r="L47" s="228"/>
      <c r="M47" s="148"/>
      <c r="N47" s="147"/>
      <c r="O47" s="228"/>
      <c r="P47" s="148"/>
      <c r="Q47" s="147"/>
      <c r="R47" s="228"/>
      <c r="S47" s="148"/>
      <c r="T47" s="147"/>
      <c r="U47" s="228"/>
      <c r="V47" s="148"/>
      <c r="W47" s="147"/>
      <c r="X47" s="228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J47" s="8">
        <f t="shared" si="5"/>
        <v>0</v>
      </c>
      <c r="AK47" s="8">
        <f t="shared" si="6"/>
        <v>0</v>
      </c>
      <c r="AL47" s="8">
        <f t="shared" si="7"/>
        <v>0</v>
      </c>
      <c r="AM47" s="8">
        <f t="shared" si="8"/>
        <v>0</v>
      </c>
      <c r="AN47" s="8">
        <f t="shared" si="9"/>
        <v>0</v>
      </c>
      <c r="AO47" s="8">
        <f t="shared" si="10"/>
        <v>0</v>
      </c>
      <c r="AQ47" s="8">
        <f t="shared" si="11"/>
        <v>0</v>
      </c>
      <c r="AR47" s="8">
        <f t="shared" si="12"/>
        <v>0</v>
      </c>
      <c r="AS47" s="8">
        <f t="shared" si="13"/>
        <v>0</v>
      </c>
      <c r="AT47" s="8">
        <f t="shared" si="14"/>
        <v>0</v>
      </c>
      <c r="AU47" s="8">
        <f t="shared" si="15"/>
        <v>0</v>
      </c>
      <c r="AV47" s="8">
        <f t="shared" si="16"/>
        <v>0</v>
      </c>
    </row>
    <row r="48" spans="1:48" ht="16" x14ac:dyDescent="0.2">
      <c r="A48" s="2"/>
      <c r="B48" s="213"/>
      <c r="C48" s="241"/>
      <c r="D48" s="248">
        <f t="shared" si="2"/>
        <v>0</v>
      </c>
      <c r="E48" s="48">
        <f t="shared" si="3"/>
        <v>0</v>
      </c>
      <c r="F48" s="49">
        <f t="shared" si="18"/>
        <v>0</v>
      </c>
      <c r="G48" s="146"/>
      <c r="H48" s="147"/>
      <c r="I48" s="228"/>
      <c r="J48" s="148"/>
      <c r="K48" s="147"/>
      <c r="L48" s="228"/>
      <c r="M48" s="148"/>
      <c r="N48" s="147"/>
      <c r="O48" s="228"/>
      <c r="P48" s="148"/>
      <c r="Q48" s="147"/>
      <c r="R48" s="228"/>
      <c r="S48" s="148"/>
      <c r="T48" s="147"/>
      <c r="U48" s="228"/>
      <c r="V48" s="148"/>
      <c r="W48" s="147"/>
      <c r="X48" s="228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J48" s="8">
        <f t="shared" si="5"/>
        <v>0</v>
      </c>
      <c r="AK48" s="8">
        <f t="shared" si="6"/>
        <v>0</v>
      </c>
      <c r="AL48" s="8">
        <f t="shared" si="7"/>
        <v>0</v>
      </c>
      <c r="AM48" s="8">
        <f t="shared" si="8"/>
        <v>0</v>
      </c>
      <c r="AN48" s="8">
        <f t="shared" si="9"/>
        <v>0</v>
      </c>
      <c r="AO48" s="8">
        <f t="shared" si="10"/>
        <v>0</v>
      </c>
      <c r="AQ48" s="8">
        <f t="shared" si="11"/>
        <v>0</v>
      </c>
      <c r="AR48" s="8">
        <f t="shared" si="12"/>
        <v>0</v>
      </c>
      <c r="AS48" s="8">
        <f t="shared" si="13"/>
        <v>0</v>
      </c>
      <c r="AT48" s="8">
        <f t="shared" si="14"/>
        <v>0</v>
      </c>
      <c r="AU48" s="8">
        <f t="shared" si="15"/>
        <v>0</v>
      </c>
      <c r="AV48" s="8">
        <f t="shared" si="16"/>
        <v>0</v>
      </c>
    </row>
    <row r="49" spans="1:48" ht="16" x14ac:dyDescent="0.2">
      <c r="A49" s="2"/>
      <c r="B49" s="213"/>
      <c r="C49" s="240"/>
      <c r="D49" s="248">
        <f t="shared" si="2"/>
        <v>0</v>
      </c>
      <c r="E49" s="48">
        <f t="shared" si="3"/>
        <v>0</v>
      </c>
      <c r="F49" s="49">
        <f t="shared" si="18"/>
        <v>0</v>
      </c>
      <c r="G49" s="146"/>
      <c r="H49" s="147"/>
      <c r="I49" s="228"/>
      <c r="J49" s="148"/>
      <c r="K49" s="147"/>
      <c r="L49" s="228"/>
      <c r="M49" s="148"/>
      <c r="N49" s="147"/>
      <c r="O49" s="228"/>
      <c r="P49" s="148"/>
      <c r="Q49" s="147"/>
      <c r="R49" s="228"/>
      <c r="S49" s="148"/>
      <c r="T49" s="147"/>
      <c r="U49" s="228"/>
      <c r="V49" s="148"/>
      <c r="W49" s="147"/>
      <c r="X49" s="228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J49" s="8">
        <f t="shared" si="5"/>
        <v>0</v>
      </c>
      <c r="AK49" s="8">
        <f t="shared" si="6"/>
        <v>0</v>
      </c>
      <c r="AL49" s="8">
        <f t="shared" si="7"/>
        <v>0</v>
      </c>
      <c r="AM49" s="8">
        <f t="shared" si="8"/>
        <v>0</v>
      </c>
      <c r="AN49" s="8">
        <f t="shared" si="9"/>
        <v>0</v>
      </c>
      <c r="AO49" s="8">
        <f t="shared" si="10"/>
        <v>0</v>
      </c>
      <c r="AQ49" s="8">
        <f t="shared" si="11"/>
        <v>0</v>
      </c>
      <c r="AR49" s="8">
        <f t="shared" si="12"/>
        <v>0</v>
      </c>
      <c r="AS49" s="8">
        <f t="shared" si="13"/>
        <v>0</v>
      </c>
      <c r="AT49" s="8">
        <f t="shared" si="14"/>
        <v>0</v>
      </c>
      <c r="AU49" s="8">
        <f t="shared" si="15"/>
        <v>0</v>
      </c>
      <c r="AV49" s="8">
        <f t="shared" si="16"/>
        <v>0</v>
      </c>
    </row>
    <row r="50" spans="1:48" ht="16" x14ac:dyDescent="0.2">
      <c r="A50" s="2"/>
      <c r="B50" s="213"/>
      <c r="C50" s="240"/>
      <c r="D50" s="248">
        <f t="shared" si="2"/>
        <v>0</v>
      </c>
      <c r="E50" s="48">
        <f t="shared" si="3"/>
        <v>0</v>
      </c>
      <c r="F50" s="49">
        <f t="shared" si="18"/>
        <v>0</v>
      </c>
      <c r="G50" s="146"/>
      <c r="H50" s="147"/>
      <c r="I50" s="228"/>
      <c r="J50" s="148"/>
      <c r="K50" s="147"/>
      <c r="L50" s="228"/>
      <c r="M50" s="148"/>
      <c r="N50" s="147"/>
      <c r="O50" s="228"/>
      <c r="P50" s="148"/>
      <c r="Q50" s="147"/>
      <c r="R50" s="228"/>
      <c r="S50" s="148"/>
      <c r="T50" s="147"/>
      <c r="U50" s="228"/>
      <c r="V50" s="148"/>
      <c r="W50" s="147"/>
      <c r="X50" s="228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J50" s="8">
        <f t="shared" si="5"/>
        <v>0</v>
      </c>
      <c r="AK50" s="8">
        <f t="shared" si="6"/>
        <v>0</v>
      </c>
      <c r="AL50" s="8">
        <f t="shared" si="7"/>
        <v>0</v>
      </c>
      <c r="AM50" s="8">
        <f t="shared" si="8"/>
        <v>0</v>
      </c>
      <c r="AN50" s="8">
        <f t="shared" si="9"/>
        <v>0</v>
      </c>
      <c r="AO50" s="8">
        <f t="shared" si="10"/>
        <v>0</v>
      </c>
      <c r="AQ50" s="8">
        <f t="shared" si="11"/>
        <v>0</v>
      </c>
      <c r="AR50" s="8">
        <f t="shared" si="12"/>
        <v>0</v>
      </c>
      <c r="AS50" s="8">
        <f t="shared" si="13"/>
        <v>0</v>
      </c>
      <c r="AT50" s="8">
        <f t="shared" si="14"/>
        <v>0</v>
      </c>
      <c r="AU50" s="8">
        <f t="shared" si="15"/>
        <v>0</v>
      </c>
      <c r="AV50" s="8">
        <f t="shared" si="16"/>
        <v>0</v>
      </c>
    </row>
    <row r="51" spans="1:48" ht="16" x14ac:dyDescent="0.2">
      <c r="A51" s="2"/>
      <c r="B51" s="213"/>
      <c r="C51" s="240"/>
      <c r="D51" s="248">
        <f t="shared" si="2"/>
        <v>0</v>
      </c>
      <c r="E51" s="48">
        <f t="shared" si="3"/>
        <v>0</v>
      </c>
      <c r="F51" s="49">
        <f t="shared" si="18"/>
        <v>0</v>
      </c>
      <c r="G51" s="146"/>
      <c r="H51" s="147"/>
      <c r="I51" s="228"/>
      <c r="J51" s="148"/>
      <c r="K51" s="147"/>
      <c r="L51" s="228"/>
      <c r="M51" s="148"/>
      <c r="N51" s="147"/>
      <c r="O51" s="228"/>
      <c r="P51" s="148"/>
      <c r="Q51" s="147"/>
      <c r="R51" s="228"/>
      <c r="S51" s="148"/>
      <c r="T51" s="147"/>
      <c r="U51" s="228"/>
      <c r="V51" s="148"/>
      <c r="W51" s="147"/>
      <c r="X51" s="228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J51" s="8">
        <f t="shared" si="5"/>
        <v>0</v>
      </c>
      <c r="AK51" s="8">
        <f t="shared" si="6"/>
        <v>0</v>
      </c>
      <c r="AL51" s="8">
        <f t="shared" si="7"/>
        <v>0</v>
      </c>
      <c r="AM51" s="8">
        <f t="shared" si="8"/>
        <v>0</v>
      </c>
      <c r="AN51" s="8">
        <f t="shared" si="9"/>
        <v>0</v>
      </c>
      <c r="AO51" s="8">
        <f t="shared" si="10"/>
        <v>0</v>
      </c>
      <c r="AQ51" s="8">
        <f t="shared" si="11"/>
        <v>0</v>
      </c>
      <c r="AR51" s="8">
        <f t="shared" si="12"/>
        <v>0</v>
      </c>
      <c r="AS51" s="8">
        <f t="shared" si="13"/>
        <v>0</v>
      </c>
      <c r="AT51" s="8">
        <f t="shared" si="14"/>
        <v>0</v>
      </c>
      <c r="AU51" s="8">
        <f t="shared" si="15"/>
        <v>0</v>
      </c>
      <c r="AV51" s="8">
        <f t="shared" si="16"/>
        <v>0</v>
      </c>
    </row>
    <row r="52" spans="1:48" ht="16" x14ac:dyDescent="0.2">
      <c r="A52" s="2"/>
      <c r="B52" s="213"/>
      <c r="C52" s="240"/>
      <c r="D52" s="248">
        <f t="shared" si="2"/>
        <v>0</v>
      </c>
      <c r="E52" s="48">
        <f t="shared" si="3"/>
        <v>0</v>
      </c>
      <c r="F52" s="49">
        <f t="shared" si="18"/>
        <v>0</v>
      </c>
      <c r="G52" s="146"/>
      <c r="H52" s="147"/>
      <c r="I52" s="228"/>
      <c r="J52" s="148"/>
      <c r="K52" s="147"/>
      <c r="L52" s="228"/>
      <c r="M52" s="148"/>
      <c r="N52" s="147"/>
      <c r="O52" s="228"/>
      <c r="P52" s="148"/>
      <c r="Q52" s="147"/>
      <c r="R52" s="228"/>
      <c r="S52" s="148"/>
      <c r="T52" s="147"/>
      <c r="U52" s="228"/>
      <c r="V52" s="148"/>
      <c r="W52" s="147"/>
      <c r="X52" s="228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J52" s="8">
        <f t="shared" si="5"/>
        <v>0</v>
      </c>
      <c r="AK52" s="8">
        <f t="shared" si="6"/>
        <v>0</v>
      </c>
      <c r="AL52" s="8">
        <f t="shared" si="7"/>
        <v>0</v>
      </c>
      <c r="AM52" s="8">
        <f t="shared" si="8"/>
        <v>0</v>
      </c>
      <c r="AN52" s="8">
        <f t="shared" si="9"/>
        <v>0</v>
      </c>
      <c r="AO52" s="8">
        <f t="shared" si="10"/>
        <v>0</v>
      </c>
      <c r="AQ52" s="8">
        <f t="shared" si="11"/>
        <v>0</v>
      </c>
      <c r="AR52" s="8">
        <f t="shared" si="12"/>
        <v>0</v>
      </c>
      <c r="AS52" s="8">
        <f t="shared" si="13"/>
        <v>0</v>
      </c>
      <c r="AT52" s="8">
        <f t="shared" si="14"/>
        <v>0</v>
      </c>
      <c r="AU52" s="8">
        <f t="shared" si="15"/>
        <v>0</v>
      </c>
      <c r="AV52" s="8">
        <f t="shared" si="16"/>
        <v>0</v>
      </c>
    </row>
    <row r="53" spans="1:48" ht="16" x14ac:dyDescent="0.2">
      <c r="A53" s="2"/>
      <c r="B53" s="213"/>
      <c r="C53" s="240"/>
      <c r="D53" s="248">
        <f t="shared" si="2"/>
        <v>0</v>
      </c>
      <c r="E53" s="48">
        <f t="shared" si="3"/>
        <v>0</v>
      </c>
      <c r="F53" s="49">
        <f t="shared" si="18"/>
        <v>0</v>
      </c>
      <c r="G53" s="146"/>
      <c r="H53" s="147"/>
      <c r="I53" s="228"/>
      <c r="J53" s="148"/>
      <c r="K53" s="147"/>
      <c r="L53" s="228"/>
      <c r="M53" s="148"/>
      <c r="N53" s="147"/>
      <c r="O53" s="228"/>
      <c r="P53" s="148"/>
      <c r="Q53" s="147"/>
      <c r="R53" s="228"/>
      <c r="S53" s="148"/>
      <c r="T53" s="147"/>
      <c r="U53" s="228"/>
      <c r="V53" s="148"/>
      <c r="W53" s="147"/>
      <c r="X53" s="228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J53" s="8">
        <f t="shared" si="5"/>
        <v>0</v>
      </c>
      <c r="AK53" s="8">
        <f t="shared" si="6"/>
        <v>0</v>
      </c>
      <c r="AL53" s="8">
        <f t="shared" si="7"/>
        <v>0</v>
      </c>
      <c r="AM53" s="8">
        <f t="shared" si="8"/>
        <v>0</v>
      </c>
      <c r="AN53" s="8">
        <f t="shared" si="9"/>
        <v>0</v>
      </c>
      <c r="AO53" s="8">
        <f t="shared" si="10"/>
        <v>0</v>
      </c>
      <c r="AQ53" s="8">
        <f t="shared" si="11"/>
        <v>0</v>
      </c>
      <c r="AR53" s="8">
        <f t="shared" si="12"/>
        <v>0</v>
      </c>
      <c r="AS53" s="8">
        <f t="shared" si="13"/>
        <v>0</v>
      </c>
      <c r="AT53" s="8">
        <f t="shared" si="14"/>
        <v>0</v>
      </c>
      <c r="AU53" s="8">
        <f t="shared" si="15"/>
        <v>0</v>
      </c>
      <c r="AV53" s="8">
        <f t="shared" si="16"/>
        <v>0</v>
      </c>
    </row>
    <row r="54" spans="1:48" ht="16" x14ac:dyDescent="0.2">
      <c r="A54" s="2"/>
      <c r="B54" s="213"/>
      <c r="C54" s="241"/>
      <c r="D54" s="248">
        <f t="shared" si="2"/>
        <v>0</v>
      </c>
      <c r="E54" s="48">
        <f t="shared" si="3"/>
        <v>0</v>
      </c>
      <c r="F54" s="49">
        <f t="shared" si="18"/>
        <v>0</v>
      </c>
      <c r="G54" s="146"/>
      <c r="H54" s="147"/>
      <c r="I54" s="228"/>
      <c r="J54" s="148"/>
      <c r="K54" s="147"/>
      <c r="L54" s="228"/>
      <c r="M54" s="148"/>
      <c r="N54" s="147"/>
      <c r="O54" s="228"/>
      <c r="P54" s="148"/>
      <c r="Q54" s="147"/>
      <c r="R54" s="228"/>
      <c r="S54" s="148"/>
      <c r="T54" s="147"/>
      <c r="U54" s="228"/>
      <c r="V54" s="148"/>
      <c r="W54" s="147"/>
      <c r="X54" s="228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J54" s="8">
        <f t="shared" si="5"/>
        <v>0</v>
      </c>
      <c r="AK54" s="8">
        <f t="shared" si="6"/>
        <v>0</v>
      </c>
      <c r="AL54" s="8">
        <f t="shared" si="7"/>
        <v>0</v>
      </c>
      <c r="AM54" s="8">
        <f t="shared" si="8"/>
        <v>0</v>
      </c>
      <c r="AN54" s="8">
        <f t="shared" si="9"/>
        <v>0</v>
      </c>
      <c r="AO54" s="8">
        <f t="shared" si="10"/>
        <v>0</v>
      </c>
      <c r="AQ54" s="8">
        <f t="shared" si="11"/>
        <v>0</v>
      </c>
      <c r="AR54" s="8">
        <f t="shared" si="12"/>
        <v>0</v>
      </c>
      <c r="AS54" s="8">
        <f t="shared" si="13"/>
        <v>0</v>
      </c>
      <c r="AT54" s="8">
        <f t="shared" si="14"/>
        <v>0</v>
      </c>
      <c r="AU54" s="8">
        <f t="shared" si="15"/>
        <v>0</v>
      </c>
      <c r="AV54" s="8">
        <f t="shared" si="16"/>
        <v>0</v>
      </c>
    </row>
    <row r="55" spans="1:48" ht="16" x14ac:dyDescent="0.2">
      <c r="A55" s="2"/>
      <c r="B55" s="213"/>
      <c r="C55" s="240"/>
      <c r="D55" s="248">
        <f t="shared" si="2"/>
        <v>0</v>
      </c>
      <c r="E55" s="48">
        <f t="shared" si="3"/>
        <v>0</v>
      </c>
      <c r="F55" s="49">
        <f t="shared" si="18"/>
        <v>0</v>
      </c>
      <c r="G55" s="146"/>
      <c r="H55" s="147"/>
      <c r="I55" s="228"/>
      <c r="J55" s="148"/>
      <c r="K55" s="147"/>
      <c r="L55" s="228"/>
      <c r="M55" s="148"/>
      <c r="N55" s="147"/>
      <c r="O55" s="228"/>
      <c r="P55" s="148"/>
      <c r="Q55" s="147"/>
      <c r="R55" s="228"/>
      <c r="S55" s="148"/>
      <c r="T55" s="147"/>
      <c r="U55" s="228"/>
      <c r="V55" s="148"/>
      <c r="W55" s="147"/>
      <c r="X55" s="228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J55" s="8">
        <f t="shared" si="5"/>
        <v>0</v>
      </c>
      <c r="AK55" s="8">
        <f t="shared" si="6"/>
        <v>0</v>
      </c>
      <c r="AL55" s="8">
        <f t="shared" si="7"/>
        <v>0</v>
      </c>
      <c r="AM55" s="8">
        <f t="shared" si="8"/>
        <v>0</v>
      </c>
      <c r="AN55" s="8">
        <f t="shared" si="9"/>
        <v>0</v>
      </c>
      <c r="AO55" s="8">
        <f t="shared" si="10"/>
        <v>0</v>
      </c>
      <c r="AQ55" s="8">
        <f t="shared" si="11"/>
        <v>0</v>
      </c>
      <c r="AR55" s="8">
        <f t="shared" si="12"/>
        <v>0</v>
      </c>
      <c r="AS55" s="8">
        <f t="shared" si="13"/>
        <v>0</v>
      </c>
      <c r="AT55" s="8">
        <f t="shared" si="14"/>
        <v>0</v>
      </c>
      <c r="AU55" s="8">
        <f t="shared" si="15"/>
        <v>0</v>
      </c>
      <c r="AV55" s="8">
        <f t="shared" si="16"/>
        <v>0</v>
      </c>
    </row>
    <row r="56" spans="1:48" ht="16" x14ac:dyDescent="0.2">
      <c r="A56" s="2"/>
      <c r="B56" s="213"/>
      <c r="C56" s="242"/>
      <c r="D56" s="248">
        <f t="shared" si="2"/>
        <v>0</v>
      </c>
      <c r="E56" s="48">
        <f t="shared" si="3"/>
        <v>0</v>
      </c>
      <c r="F56" s="49">
        <f t="shared" si="18"/>
        <v>0</v>
      </c>
      <c r="G56" s="146"/>
      <c r="H56" s="147"/>
      <c r="I56" s="228"/>
      <c r="J56" s="148"/>
      <c r="K56" s="147"/>
      <c r="L56" s="228"/>
      <c r="M56" s="148"/>
      <c r="N56" s="147"/>
      <c r="O56" s="228"/>
      <c r="P56" s="148"/>
      <c r="Q56" s="147"/>
      <c r="R56" s="228"/>
      <c r="S56" s="148"/>
      <c r="T56" s="147"/>
      <c r="U56" s="228"/>
      <c r="V56" s="148"/>
      <c r="W56" s="147"/>
      <c r="X56" s="228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J56" s="8">
        <f t="shared" si="5"/>
        <v>0</v>
      </c>
      <c r="AK56" s="8">
        <f t="shared" si="6"/>
        <v>0</v>
      </c>
      <c r="AL56" s="8">
        <f t="shared" si="7"/>
        <v>0</v>
      </c>
      <c r="AM56" s="8">
        <f t="shared" si="8"/>
        <v>0</v>
      </c>
      <c r="AN56" s="8">
        <f t="shared" si="9"/>
        <v>0</v>
      </c>
      <c r="AO56" s="8">
        <f t="shared" si="10"/>
        <v>0</v>
      </c>
      <c r="AQ56" s="8">
        <f t="shared" si="11"/>
        <v>0</v>
      </c>
      <c r="AR56" s="8">
        <f t="shared" si="12"/>
        <v>0</v>
      </c>
      <c r="AS56" s="8">
        <f t="shared" si="13"/>
        <v>0</v>
      </c>
      <c r="AT56" s="8">
        <f t="shared" si="14"/>
        <v>0</v>
      </c>
      <c r="AU56" s="8">
        <f t="shared" si="15"/>
        <v>0</v>
      </c>
      <c r="AV56" s="8">
        <f t="shared" si="16"/>
        <v>0</v>
      </c>
    </row>
    <row r="57" spans="1:48" ht="16" x14ac:dyDescent="0.2">
      <c r="A57" s="2"/>
      <c r="B57" s="213"/>
      <c r="C57" s="241"/>
      <c r="D57" s="248">
        <f t="shared" si="2"/>
        <v>0</v>
      </c>
      <c r="E57" s="48">
        <f t="shared" si="3"/>
        <v>0</v>
      </c>
      <c r="F57" s="49">
        <f t="shared" si="18"/>
        <v>0</v>
      </c>
      <c r="G57" s="146"/>
      <c r="H57" s="147"/>
      <c r="I57" s="228"/>
      <c r="J57" s="148"/>
      <c r="K57" s="147"/>
      <c r="L57" s="228"/>
      <c r="M57" s="148"/>
      <c r="N57" s="147"/>
      <c r="O57" s="228"/>
      <c r="P57" s="148"/>
      <c r="Q57" s="147"/>
      <c r="R57" s="228"/>
      <c r="S57" s="148"/>
      <c r="T57" s="147"/>
      <c r="U57" s="228"/>
      <c r="V57" s="148"/>
      <c r="W57" s="147"/>
      <c r="X57" s="228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J57" s="8">
        <f t="shared" si="5"/>
        <v>0</v>
      </c>
      <c r="AK57" s="8">
        <f t="shared" si="6"/>
        <v>0</v>
      </c>
      <c r="AL57" s="8">
        <f t="shared" si="7"/>
        <v>0</v>
      </c>
      <c r="AM57" s="8">
        <f t="shared" si="8"/>
        <v>0</v>
      </c>
      <c r="AN57" s="8">
        <f t="shared" si="9"/>
        <v>0</v>
      </c>
      <c r="AO57" s="8">
        <f t="shared" si="10"/>
        <v>0</v>
      </c>
      <c r="AQ57" s="8">
        <f t="shared" si="11"/>
        <v>0</v>
      </c>
      <c r="AR57" s="8">
        <f t="shared" si="12"/>
        <v>0</v>
      </c>
      <c r="AS57" s="8">
        <f t="shared" si="13"/>
        <v>0</v>
      </c>
      <c r="AT57" s="8">
        <f t="shared" si="14"/>
        <v>0</v>
      </c>
      <c r="AU57" s="8">
        <f t="shared" si="15"/>
        <v>0</v>
      </c>
      <c r="AV57" s="8">
        <f t="shared" si="16"/>
        <v>0</v>
      </c>
    </row>
    <row r="58" spans="1:48" ht="16" x14ac:dyDescent="0.2">
      <c r="A58" s="2"/>
      <c r="B58" s="213"/>
      <c r="C58" s="243"/>
      <c r="D58" s="248">
        <f t="shared" si="2"/>
        <v>0</v>
      </c>
      <c r="E58" s="48">
        <f t="shared" si="3"/>
        <v>0</v>
      </c>
      <c r="F58" s="49">
        <f t="shared" si="18"/>
        <v>0</v>
      </c>
      <c r="G58" s="146"/>
      <c r="H58" s="147"/>
      <c r="I58" s="228"/>
      <c r="J58" s="148"/>
      <c r="K58" s="147"/>
      <c r="L58" s="228"/>
      <c r="M58" s="148"/>
      <c r="N58" s="147"/>
      <c r="O58" s="228"/>
      <c r="P58" s="148"/>
      <c r="Q58" s="147"/>
      <c r="R58" s="228"/>
      <c r="S58" s="148"/>
      <c r="T58" s="147"/>
      <c r="U58" s="228"/>
      <c r="V58" s="148"/>
      <c r="W58" s="147"/>
      <c r="X58" s="228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J58" s="8">
        <f t="shared" si="5"/>
        <v>0</v>
      </c>
      <c r="AK58" s="8">
        <f t="shared" si="6"/>
        <v>0</v>
      </c>
      <c r="AL58" s="8">
        <f t="shared" si="7"/>
        <v>0</v>
      </c>
      <c r="AM58" s="8">
        <f t="shared" si="8"/>
        <v>0</v>
      </c>
      <c r="AN58" s="8">
        <f t="shared" si="9"/>
        <v>0</v>
      </c>
      <c r="AO58" s="8">
        <f t="shared" si="10"/>
        <v>0</v>
      </c>
      <c r="AQ58" s="8">
        <f t="shared" si="11"/>
        <v>0</v>
      </c>
      <c r="AR58" s="8">
        <f t="shared" si="12"/>
        <v>0</v>
      </c>
      <c r="AS58" s="8">
        <f t="shared" si="13"/>
        <v>0</v>
      </c>
      <c r="AT58" s="8">
        <f t="shared" si="14"/>
        <v>0</v>
      </c>
      <c r="AU58" s="8">
        <f t="shared" si="15"/>
        <v>0</v>
      </c>
      <c r="AV58" s="8">
        <f t="shared" si="16"/>
        <v>0</v>
      </c>
    </row>
    <row r="59" spans="1:48" ht="16" x14ac:dyDescent="0.2">
      <c r="A59" s="2"/>
      <c r="B59" s="213"/>
      <c r="C59" s="243"/>
      <c r="D59" s="248">
        <f t="shared" si="2"/>
        <v>0</v>
      </c>
      <c r="E59" s="48">
        <f t="shared" si="3"/>
        <v>0</v>
      </c>
      <c r="F59" s="49">
        <f t="shared" si="18"/>
        <v>0</v>
      </c>
      <c r="G59" s="146"/>
      <c r="H59" s="147"/>
      <c r="I59" s="228"/>
      <c r="J59" s="148"/>
      <c r="K59" s="147"/>
      <c r="L59" s="228"/>
      <c r="M59" s="148"/>
      <c r="N59" s="147"/>
      <c r="O59" s="228"/>
      <c r="P59" s="148"/>
      <c r="Q59" s="147"/>
      <c r="R59" s="228"/>
      <c r="S59" s="148"/>
      <c r="T59" s="147"/>
      <c r="U59" s="228"/>
      <c r="V59" s="148"/>
      <c r="W59" s="147"/>
      <c r="X59" s="228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J59" s="8">
        <f t="shared" si="5"/>
        <v>0</v>
      </c>
      <c r="AK59" s="8">
        <f t="shared" si="6"/>
        <v>0</v>
      </c>
      <c r="AL59" s="8">
        <f t="shared" si="7"/>
        <v>0</v>
      </c>
      <c r="AM59" s="8">
        <f t="shared" si="8"/>
        <v>0</v>
      </c>
      <c r="AN59" s="8">
        <f t="shared" si="9"/>
        <v>0</v>
      </c>
      <c r="AO59" s="8">
        <f t="shared" si="10"/>
        <v>0</v>
      </c>
      <c r="AQ59" s="8">
        <f t="shared" si="11"/>
        <v>0</v>
      </c>
      <c r="AR59" s="8">
        <f t="shared" si="12"/>
        <v>0</v>
      </c>
      <c r="AS59" s="8">
        <f t="shared" si="13"/>
        <v>0</v>
      </c>
      <c r="AT59" s="8">
        <f t="shared" si="14"/>
        <v>0</v>
      </c>
      <c r="AU59" s="8">
        <f t="shared" si="15"/>
        <v>0</v>
      </c>
      <c r="AV59" s="8">
        <f t="shared" si="16"/>
        <v>0</v>
      </c>
    </row>
    <row r="60" spans="1:48" ht="16" x14ac:dyDescent="0.2">
      <c r="A60" s="2"/>
      <c r="B60" s="213"/>
      <c r="C60" s="243"/>
      <c r="D60" s="248">
        <f t="shared" si="2"/>
        <v>0</v>
      </c>
      <c r="E60" s="48">
        <f t="shared" si="3"/>
        <v>0</v>
      </c>
      <c r="F60" s="49">
        <f t="shared" si="18"/>
        <v>0</v>
      </c>
      <c r="G60" s="146"/>
      <c r="H60" s="147"/>
      <c r="I60" s="228"/>
      <c r="J60" s="148"/>
      <c r="K60" s="147"/>
      <c r="L60" s="228"/>
      <c r="M60" s="148"/>
      <c r="N60" s="147"/>
      <c r="O60" s="228"/>
      <c r="P60" s="148"/>
      <c r="Q60" s="147"/>
      <c r="R60" s="228"/>
      <c r="S60" s="148"/>
      <c r="T60" s="147"/>
      <c r="U60" s="228"/>
      <c r="V60" s="148"/>
      <c r="W60" s="147"/>
      <c r="X60" s="228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J60" s="8">
        <f t="shared" si="5"/>
        <v>0</v>
      </c>
      <c r="AK60" s="8">
        <f t="shared" si="6"/>
        <v>0</v>
      </c>
      <c r="AL60" s="8">
        <f t="shared" si="7"/>
        <v>0</v>
      </c>
      <c r="AM60" s="8">
        <f t="shared" si="8"/>
        <v>0</v>
      </c>
      <c r="AN60" s="8">
        <f t="shared" si="9"/>
        <v>0</v>
      </c>
      <c r="AO60" s="8">
        <f t="shared" si="10"/>
        <v>0</v>
      </c>
      <c r="AQ60" s="8">
        <f t="shared" si="11"/>
        <v>0</v>
      </c>
      <c r="AR60" s="8">
        <f t="shared" si="12"/>
        <v>0</v>
      </c>
      <c r="AS60" s="8">
        <f t="shared" si="13"/>
        <v>0</v>
      </c>
      <c r="AT60" s="8">
        <f t="shared" si="14"/>
        <v>0</v>
      </c>
      <c r="AU60" s="8">
        <f t="shared" si="15"/>
        <v>0</v>
      </c>
      <c r="AV60" s="8">
        <f t="shared" si="16"/>
        <v>0</v>
      </c>
    </row>
    <row r="61" spans="1:48" ht="16" x14ac:dyDescent="0.2">
      <c r="A61" s="2"/>
      <c r="B61" s="213"/>
      <c r="C61" s="243"/>
      <c r="D61" s="248">
        <f t="shared" si="2"/>
        <v>0</v>
      </c>
      <c r="E61" s="48">
        <f t="shared" si="3"/>
        <v>0</v>
      </c>
      <c r="F61" s="49">
        <f t="shared" si="18"/>
        <v>0</v>
      </c>
      <c r="G61" s="146"/>
      <c r="H61" s="147"/>
      <c r="I61" s="228"/>
      <c r="J61" s="148"/>
      <c r="K61" s="147"/>
      <c r="L61" s="228"/>
      <c r="M61" s="148"/>
      <c r="N61" s="147"/>
      <c r="O61" s="228"/>
      <c r="P61" s="148"/>
      <c r="Q61" s="147"/>
      <c r="R61" s="228"/>
      <c r="S61" s="148"/>
      <c r="T61" s="147"/>
      <c r="U61" s="228"/>
      <c r="V61" s="148"/>
      <c r="W61" s="147"/>
      <c r="X61" s="228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J61" s="8">
        <f t="shared" si="5"/>
        <v>0</v>
      </c>
      <c r="AK61" s="8">
        <f t="shared" si="6"/>
        <v>0</v>
      </c>
      <c r="AL61" s="8">
        <f t="shared" si="7"/>
        <v>0</v>
      </c>
      <c r="AM61" s="8">
        <f t="shared" si="8"/>
        <v>0</v>
      </c>
      <c r="AN61" s="8">
        <f t="shared" si="9"/>
        <v>0</v>
      </c>
      <c r="AO61" s="8">
        <f t="shared" si="10"/>
        <v>0</v>
      </c>
      <c r="AQ61" s="8">
        <f t="shared" si="11"/>
        <v>0</v>
      </c>
      <c r="AR61" s="8">
        <f t="shared" si="12"/>
        <v>0</v>
      </c>
      <c r="AS61" s="8">
        <f t="shared" si="13"/>
        <v>0</v>
      </c>
      <c r="AT61" s="8">
        <f t="shared" si="14"/>
        <v>0</v>
      </c>
      <c r="AU61" s="8">
        <f t="shared" si="15"/>
        <v>0</v>
      </c>
      <c r="AV61" s="8">
        <f t="shared" si="16"/>
        <v>0</v>
      </c>
    </row>
    <row r="62" spans="1:48" ht="16" x14ac:dyDescent="0.2">
      <c r="A62" s="2"/>
      <c r="B62" s="213"/>
      <c r="C62" s="243"/>
      <c r="D62" s="248">
        <f t="shared" si="2"/>
        <v>0</v>
      </c>
      <c r="E62" s="48">
        <f t="shared" si="3"/>
        <v>0</v>
      </c>
      <c r="F62" s="49">
        <f t="shared" si="18"/>
        <v>0</v>
      </c>
      <c r="G62" s="146"/>
      <c r="H62" s="147"/>
      <c r="I62" s="228"/>
      <c r="J62" s="148"/>
      <c r="K62" s="147"/>
      <c r="L62" s="228"/>
      <c r="M62" s="148"/>
      <c r="N62" s="147"/>
      <c r="O62" s="228"/>
      <c r="P62" s="148"/>
      <c r="Q62" s="147"/>
      <c r="R62" s="228"/>
      <c r="S62" s="148"/>
      <c r="T62" s="147"/>
      <c r="U62" s="228"/>
      <c r="V62" s="148"/>
      <c r="W62" s="147"/>
      <c r="X62" s="228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J62" s="8">
        <f t="shared" si="5"/>
        <v>0</v>
      </c>
      <c r="AK62" s="8">
        <f t="shared" si="6"/>
        <v>0</v>
      </c>
      <c r="AL62" s="8">
        <f t="shared" si="7"/>
        <v>0</v>
      </c>
      <c r="AM62" s="8">
        <f t="shared" si="8"/>
        <v>0</v>
      </c>
      <c r="AN62" s="8">
        <f t="shared" si="9"/>
        <v>0</v>
      </c>
      <c r="AO62" s="8">
        <f t="shared" si="10"/>
        <v>0</v>
      </c>
      <c r="AQ62" s="8">
        <f t="shared" si="11"/>
        <v>0</v>
      </c>
      <c r="AR62" s="8">
        <f t="shared" si="12"/>
        <v>0</v>
      </c>
      <c r="AS62" s="8">
        <f t="shared" si="13"/>
        <v>0</v>
      </c>
      <c r="AT62" s="8">
        <f t="shared" si="14"/>
        <v>0</v>
      </c>
      <c r="AU62" s="8">
        <f t="shared" si="15"/>
        <v>0</v>
      </c>
      <c r="AV62" s="8">
        <f t="shared" si="16"/>
        <v>0</v>
      </c>
    </row>
    <row r="63" spans="1:48" ht="16" x14ac:dyDescent="0.2">
      <c r="A63" s="2"/>
      <c r="B63" s="213"/>
      <c r="C63" s="243"/>
      <c r="D63" s="248">
        <f t="shared" si="2"/>
        <v>0</v>
      </c>
      <c r="E63" s="48">
        <f t="shared" si="3"/>
        <v>0</v>
      </c>
      <c r="F63" s="49">
        <f t="shared" si="18"/>
        <v>0</v>
      </c>
      <c r="G63" s="146"/>
      <c r="H63" s="147"/>
      <c r="I63" s="228"/>
      <c r="J63" s="148"/>
      <c r="K63" s="147"/>
      <c r="L63" s="228"/>
      <c r="M63" s="148"/>
      <c r="N63" s="147"/>
      <c r="O63" s="228"/>
      <c r="P63" s="148"/>
      <c r="Q63" s="147"/>
      <c r="R63" s="228"/>
      <c r="S63" s="148"/>
      <c r="T63" s="147"/>
      <c r="U63" s="228"/>
      <c r="V63" s="148"/>
      <c r="W63" s="147"/>
      <c r="X63" s="228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J63" s="8">
        <f t="shared" si="5"/>
        <v>0</v>
      </c>
      <c r="AK63" s="8">
        <f t="shared" si="6"/>
        <v>0</v>
      </c>
      <c r="AL63" s="8">
        <f t="shared" si="7"/>
        <v>0</v>
      </c>
      <c r="AM63" s="8">
        <f t="shared" si="8"/>
        <v>0</v>
      </c>
      <c r="AN63" s="8">
        <f t="shared" si="9"/>
        <v>0</v>
      </c>
      <c r="AO63" s="8">
        <f t="shared" si="10"/>
        <v>0</v>
      </c>
      <c r="AQ63" s="8">
        <f t="shared" si="11"/>
        <v>0</v>
      </c>
      <c r="AR63" s="8">
        <f t="shared" si="12"/>
        <v>0</v>
      </c>
      <c r="AS63" s="8">
        <f t="shared" si="13"/>
        <v>0</v>
      </c>
      <c r="AT63" s="8">
        <f t="shared" si="14"/>
        <v>0</v>
      </c>
      <c r="AU63" s="8">
        <f t="shared" si="15"/>
        <v>0</v>
      </c>
      <c r="AV63" s="8">
        <f t="shared" si="16"/>
        <v>0</v>
      </c>
    </row>
    <row r="64" spans="1:48" ht="16" x14ac:dyDescent="0.2">
      <c r="A64" s="2"/>
      <c r="B64" s="213"/>
      <c r="C64" s="243"/>
      <c r="D64" s="248">
        <f t="shared" si="2"/>
        <v>0</v>
      </c>
      <c r="E64" s="48">
        <f t="shared" si="3"/>
        <v>0</v>
      </c>
      <c r="F64" s="49">
        <f t="shared" si="18"/>
        <v>0</v>
      </c>
      <c r="G64" s="146"/>
      <c r="H64" s="147"/>
      <c r="I64" s="228"/>
      <c r="J64" s="148"/>
      <c r="K64" s="147"/>
      <c r="L64" s="228"/>
      <c r="M64" s="148"/>
      <c r="N64" s="147"/>
      <c r="O64" s="228"/>
      <c r="P64" s="148"/>
      <c r="Q64" s="147"/>
      <c r="R64" s="228"/>
      <c r="S64" s="148"/>
      <c r="T64" s="147"/>
      <c r="U64" s="228"/>
      <c r="V64" s="148"/>
      <c r="W64" s="147"/>
      <c r="X64" s="228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J64" s="8">
        <f t="shared" si="5"/>
        <v>0</v>
      </c>
      <c r="AK64" s="8">
        <f t="shared" si="6"/>
        <v>0</v>
      </c>
      <c r="AL64" s="8">
        <f t="shared" si="7"/>
        <v>0</v>
      </c>
      <c r="AM64" s="8">
        <f t="shared" si="8"/>
        <v>0</v>
      </c>
      <c r="AN64" s="8">
        <f t="shared" si="9"/>
        <v>0</v>
      </c>
      <c r="AO64" s="8">
        <f t="shared" si="10"/>
        <v>0</v>
      </c>
      <c r="AQ64" s="8">
        <f t="shared" si="11"/>
        <v>0</v>
      </c>
      <c r="AR64" s="8">
        <f t="shared" si="12"/>
        <v>0</v>
      </c>
      <c r="AS64" s="8">
        <f t="shared" si="13"/>
        <v>0</v>
      </c>
      <c r="AT64" s="8">
        <f t="shared" si="14"/>
        <v>0</v>
      </c>
      <c r="AU64" s="8">
        <f t="shared" si="15"/>
        <v>0</v>
      </c>
      <c r="AV64" s="8">
        <f t="shared" si="16"/>
        <v>0</v>
      </c>
    </row>
    <row r="65" spans="1:48" ht="16" x14ac:dyDescent="0.2">
      <c r="A65" s="2"/>
      <c r="B65" s="213"/>
      <c r="C65" s="243"/>
      <c r="D65" s="248">
        <f t="shared" si="2"/>
        <v>0</v>
      </c>
      <c r="E65" s="48">
        <f t="shared" si="3"/>
        <v>0</v>
      </c>
      <c r="F65" s="49">
        <f t="shared" si="18"/>
        <v>0</v>
      </c>
      <c r="G65" s="146"/>
      <c r="H65" s="147"/>
      <c r="I65" s="228"/>
      <c r="J65" s="148"/>
      <c r="K65" s="147"/>
      <c r="L65" s="228"/>
      <c r="M65" s="148"/>
      <c r="N65" s="147"/>
      <c r="O65" s="228"/>
      <c r="P65" s="148"/>
      <c r="Q65" s="147"/>
      <c r="R65" s="228"/>
      <c r="S65" s="148"/>
      <c r="T65" s="147"/>
      <c r="U65" s="228"/>
      <c r="V65" s="148"/>
      <c r="W65" s="147"/>
      <c r="X65" s="228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J65" s="8">
        <f t="shared" si="5"/>
        <v>0</v>
      </c>
      <c r="AK65" s="8">
        <f t="shared" si="6"/>
        <v>0</v>
      </c>
      <c r="AL65" s="8">
        <f t="shared" si="7"/>
        <v>0</v>
      </c>
      <c r="AM65" s="8">
        <f t="shared" si="8"/>
        <v>0</v>
      </c>
      <c r="AN65" s="8">
        <f t="shared" si="9"/>
        <v>0</v>
      </c>
      <c r="AO65" s="8">
        <f t="shared" si="10"/>
        <v>0</v>
      </c>
      <c r="AQ65" s="8">
        <f t="shared" si="11"/>
        <v>0</v>
      </c>
      <c r="AR65" s="8">
        <f t="shared" si="12"/>
        <v>0</v>
      </c>
      <c r="AS65" s="8">
        <f t="shared" si="13"/>
        <v>0</v>
      </c>
      <c r="AT65" s="8">
        <f t="shared" si="14"/>
        <v>0</v>
      </c>
      <c r="AU65" s="8">
        <f t="shared" si="15"/>
        <v>0</v>
      </c>
      <c r="AV65" s="8">
        <f t="shared" si="16"/>
        <v>0</v>
      </c>
    </row>
    <row r="66" spans="1:48" ht="16" x14ac:dyDescent="0.2">
      <c r="A66" s="2"/>
      <c r="B66" s="213"/>
      <c r="C66" s="243"/>
      <c r="D66" s="248">
        <f t="shared" si="2"/>
        <v>0</v>
      </c>
      <c r="E66" s="48">
        <f t="shared" si="3"/>
        <v>0</v>
      </c>
      <c r="F66" s="49">
        <f t="shared" si="18"/>
        <v>0</v>
      </c>
      <c r="G66" s="146"/>
      <c r="H66" s="147"/>
      <c r="I66" s="228"/>
      <c r="J66" s="148"/>
      <c r="K66" s="147"/>
      <c r="L66" s="228"/>
      <c r="M66" s="148"/>
      <c r="N66" s="147"/>
      <c r="O66" s="228"/>
      <c r="P66" s="148"/>
      <c r="Q66" s="147"/>
      <c r="R66" s="228"/>
      <c r="S66" s="148"/>
      <c r="T66" s="147"/>
      <c r="U66" s="228"/>
      <c r="V66" s="148"/>
      <c r="W66" s="147"/>
      <c r="X66" s="228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J66" s="8">
        <f t="shared" si="5"/>
        <v>0</v>
      </c>
      <c r="AK66" s="8">
        <f t="shared" si="6"/>
        <v>0</v>
      </c>
      <c r="AL66" s="8">
        <f t="shared" si="7"/>
        <v>0</v>
      </c>
      <c r="AM66" s="8">
        <f t="shared" si="8"/>
        <v>0</v>
      </c>
      <c r="AN66" s="8">
        <f t="shared" si="9"/>
        <v>0</v>
      </c>
      <c r="AO66" s="8">
        <f t="shared" si="10"/>
        <v>0</v>
      </c>
      <c r="AQ66" s="8">
        <f t="shared" si="11"/>
        <v>0</v>
      </c>
      <c r="AR66" s="8">
        <f t="shared" si="12"/>
        <v>0</v>
      </c>
      <c r="AS66" s="8">
        <f t="shared" si="13"/>
        <v>0</v>
      </c>
      <c r="AT66" s="8">
        <f t="shared" si="14"/>
        <v>0</v>
      </c>
      <c r="AU66" s="8">
        <f t="shared" si="15"/>
        <v>0</v>
      </c>
      <c r="AV66" s="8">
        <f t="shared" si="16"/>
        <v>0</v>
      </c>
    </row>
    <row r="67" spans="1:48" ht="16" x14ac:dyDescent="0.2">
      <c r="A67" s="2"/>
      <c r="B67" s="213"/>
      <c r="C67" s="243"/>
      <c r="D67" s="248">
        <f t="shared" si="2"/>
        <v>0</v>
      </c>
      <c r="E67" s="48">
        <f t="shared" si="3"/>
        <v>0</v>
      </c>
      <c r="F67" s="49">
        <f t="shared" si="18"/>
        <v>0</v>
      </c>
      <c r="G67" s="146"/>
      <c r="H67" s="147"/>
      <c r="I67" s="228"/>
      <c r="J67" s="148"/>
      <c r="K67" s="147"/>
      <c r="L67" s="228"/>
      <c r="M67" s="148"/>
      <c r="N67" s="147"/>
      <c r="O67" s="228"/>
      <c r="P67" s="148"/>
      <c r="Q67" s="147"/>
      <c r="R67" s="228"/>
      <c r="S67" s="148"/>
      <c r="T67" s="147"/>
      <c r="U67" s="228"/>
      <c r="V67" s="148"/>
      <c r="W67" s="147"/>
      <c r="X67" s="228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J67" s="8">
        <f t="shared" si="5"/>
        <v>0</v>
      </c>
      <c r="AK67" s="8">
        <f t="shared" si="6"/>
        <v>0</v>
      </c>
      <c r="AL67" s="8">
        <f t="shared" si="7"/>
        <v>0</v>
      </c>
      <c r="AM67" s="8">
        <f t="shared" si="8"/>
        <v>0</v>
      </c>
      <c r="AN67" s="8">
        <f t="shared" si="9"/>
        <v>0</v>
      </c>
      <c r="AO67" s="8">
        <f t="shared" si="10"/>
        <v>0</v>
      </c>
      <c r="AQ67" s="8">
        <f t="shared" si="11"/>
        <v>0</v>
      </c>
      <c r="AR67" s="8">
        <f t="shared" si="12"/>
        <v>0</v>
      </c>
      <c r="AS67" s="8">
        <f t="shared" si="13"/>
        <v>0</v>
      </c>
      <c r="AT67" s="8">
        <f t="shared" si="14"/>
        <v>0</v>
      </c>
      <c r="AU67" s="8">
        <f t="shared" si="15"/>
        <v>0</v>
      </c>
      <c r="AV67" s="8">
        <f t="shared" si="16"/>
        <v>0</v>
      </c>
    </row>
    <row r="68" spans="1:48" ht="16" x14ac:dyDescent="0.2">
      <c r="A68" s="2"/>
      <c r="B68" s="213"/>
      <c r="C68" s="243"/>
      <c r="D68" s="248">
        <f t="shared" si="2"/>
        <v>0</v>
      </c>
      <c r="E68" s="48">
        <f t="shared" si="3"/>
        <v>0</v>
      </c>
      <c r="F68" s="49">
        <f t="shared" si="18"/>
        <v>0</v>
      </c>
      <c r="G68" s="146"/>
      <c r="H68" s="147"/>
      <c r="I68" s="228"/>
      <c r="J68" s="148"/>
      <c r="K68" s="147"/>
      <c r="L68" s="228"/>
      <c r="M68" s="148"/>
      <c r="N68" s="147"/>
      <c r="O68" s="228"/>
      <c r="P68" s="148"/>
      <c r="Q68" s="147"/>
      <c r="R68" s="228"/>
      <c r="S68" s="148"/>
      <c r="T68" s="147"/>
      <c r="U68" s="228"/>
      <c r="V68" s="148"/>
      <c r="W68" s="147"/>
      <c r="X68" s="228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J68" s="8">
        <f t="shared" si="5"/>
        <v>0</v>
      </c>
      <c r="AK68" s="8">
        <f t="shared" si="6"/>
        <v>0</v>
      </c>
      <c r="AL68" s="8">
        <f t="shared" si="7"/>
        <v>0</v>
      </c>
      <c r="AM68" s="8">
        <f t="shared" si="8"/>
        <v>0</v>
      </c>
      <c r="AN68" s="8">
        <f t="shared" si="9"/>
        <v>0</v>
      </c>
      <c r="AO68" s="8">
        <f t="shared" si="10"/>
        <v>0</v>
      </c>
      <c r="AQ68" s="8">
        <f t="shared" si="11"/>
        <v>0</v>
      </c>
      <c r="AR68" s="8">
        <f t="shared" si="12"/>
        <v>0</v>
      </c>
      <c r="AS68" s="8">
        <f t="shared" si="13"/>
        <v>0</v>
      </c>
      <c r="AT68" s="8">
        <f t="shared" si="14"/>
        <v>0</v>
      </c>
      <c r="AU68" s="8">
        <f t="shared" si="15"/>
        <v>0</v>
      </c>
      <c r="AV68" s="8">
        <f t="shared" si="16"/>
        <v>0</v>
      </c>
    </row>
    <row r="69" spans="1:48" ht="16" x14ac:dyDescent="0.2">
      <c r="A69" s="2"/>
      <c r="B69" s="213"/>
      <c r="C69" s="243"/>
      <c r="D69" s="248">
        <f t="shared" si="2"/>
        <v>0</v>
      </c>
      <c r="E69" s="48">
        <f t="shared" si="3"/>
        <v>0</v>
      </c>
      <c r="F69" s="49">
        <f t="shared" si="18"/>
        <v>0</v>
      </c>
      <c r="G69" s="146"/>
      <c r="H69" s="147"/>
      <c r="I69" s="228"/>
      <c r="J69" s="148"/>
      <c r="K69" s="147"/>
      <c r="L69" s="228"/>
      <c r="M69" s="148"/>
      <c r="N69" s="147"/>
      <c r="O69" s="228"/>
      <c r="P69" s="148"/>
      <c r="Q69" s="147"/>
      <c r="R69" s="228"/>
      <c r="S69" s="148"/>
      <c r="T69" s="147"/>
      <c r="U69" s="228"/>
      <c r="V69" s="148"/>
      <c r="W69" s="147"/>
      <c r="X69" s="228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J69" s="8">
        <f t="shared" si="5"/>
        <v>0</v>
      </c>
      <c r="AK69" s="8">
        <f t="shared" si="6"/>
        <v>0</v>
      </c>
      <c r="AL69" s="8">
        <f t="shared" si="7"/>
        <v>0</v>
      </c>
      <c r="AM69" s="8">
        <f t="shared" si="8"/>
        <v>0</v>
      </c>
      <c r="AN69" s="8">
        <f t="shared" si="9"/>
        <v>0</v>
      </c>
      <c r="AO69" s="8">
        <f t="shared" si="10"/>
        <v>0</v>
      </c>
      <c r="AQ69" s="8">
        <f t="shared" si="11"/>
        <v>0</v>
      </c>
      <c r="AR69" s="8">
        <f t="shared" si="12"/>
        <v>0</v>
      </c>
      <c r="AS69" s="8">
        <f t="shared" si="13"/>
        <v>0</v>
      </c>
      <c r="AT69" s="8">
        <f t="shared" si="14"/>
        <v>0</v>
      </c>
      <c r="AU69" s="8">
        <f t="shared" si="15"/>
        <v>0</v>
      </c>
      <c r="AV69" s="8">
        <f t="shared" si="16"/>
        <v>0</v>
      </c>
    </row>
    <row r="70" spans="1:48" ht="16" x14ac:dyDescent="0.2">
      <c r="A70" s="2"/>
      <c r="B70" s="213"/>
      <c r="C70" s="243"/>
      <c r="D70" s="248">
        <f t="shared" si="2"/>
        <v>0</v>
      </c>
      <c r="E70" s="48">
        <f t="shared" si="3"/>
        <v>0</v>
      </c>
      <c r="F70" s="49">
        <f t="shared" si="18"/>
        <v>0</v>
      </c>
      <c r="G70" s="146"/>
      <c r="H70" s="147"/>
      <c r="I70" s="228"/>
      <c r="J70" s="148"/>
      <c r="K70" s="147"/>
      <c r="L70" s="228"/>
      <c r="M70" s="148"/>
      <c r="N70" s="147"/>
      <c r="O70" s="228"/>
      <c r="P70" s="148"/>
      <c r="Q70" s="147"/>
      <c r="R70" s="228"/>
      <c r="S70" s="148"/>
      <c r="T70" s="147"/>
      <c r="U70" s="228"/>
      <c r="V70" s="148"/>
      <c r="W70" s="147"/>
      <c r="X70" s="228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J70" s="8">
        <f t="shared" si="5"/>
        <v>0</v>
      </c>
      <c r="AK70" s="8">
        <f t="shared" si="6"/>
        <v>0</v>
      </c>
      <c r="AL70" s="8">
        <f t="shared" si="7"/>
        <v>0</v>
      </c>
      <c r="AM70" s="8">
        <f t="shared" si="8"/>
        <v>0</v>
      </c>
      <c r="AN70" s="8">
        <f t="shared" si="9"/>
        <v>0</v>
      </c>
      <c r="AO70" s="8">
        <f t="shared" si="10"/>
        <v>0</v>
      </c>
      <c r="AQ70" s="8">
        <f t="shared" si="11"/>
        <v>0</v>
      </c>
      <c r="AR70" s="8">
        <f t="shared" si="12"/>
        <v>0</v>
      </c>
      <c r="AS70" s="8">
        <f t="shared" si="13"/>
        <v>0</v>
      </c>
      <c r="AT70" s="8">
        <f t="shared" si="14"/>
        <v>0</v>
      </c>
      <c r="AU70" s="8">
        <f t="shared" si="15"/>
        <v>0</v>
      </c>
      <c r="AV70" s="8">
        <f t="shared" si="16"/>
        <v>0</v>
      </c>
    </row>
    <row r="71" spans="1:48" ht="16" x14ac:dyDescent="0.2">
      <c r="A71" s="2"/>
      <c r="B71" s="213"/>
      <c r="C71" s="243"/>
      <c r="D71" s="248">
        <f t="shared" si="2"/>
        <v>0</v>
      </c>
      <c r="E71" s="48">
        <f t="shared" si="3"/>
        <v>0</v>
      </c>
      <c r="F71" s="49">
        <f t="shared" si="18"/>
        <v>0</v>
      </c>
      <c r="G71" s="146"/>
      <c r="H71" s="147"/>
      <c r="I71" s="228"/>
      <c r="J71" s="148"/>
      <c r="K71" s="147"/>
      <c r="L71" s="228"/>
      <c r="M71" s="148"/>
      <c r="N71" s="147"/>
      <c r="O71" s="228"/>
      <c r="P71" s="148"/>
      <c r="Q71" s="147"/>
      <c r="R71" s="228"/>
      <c r="S71" s="148"/>
      <c r="T71" s="147"/>
      <c r="U71" s="228"/>
      <c r="V71" s="148"/>
      <c r="W71" s="147"/>
      <c r="X71" s="228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J71" s="8">
        <f t="shared" si="5"/>
        <v>0</v>
      </c>
      <c r="AK71" s="8">
        <f t="shared" si="6"/>
        <v>0</v>
      </c>
      <c r="AL71" s="8">
        <f t="shared" si="7"/>
        <v>0</v>
      </c>
      <c r="AM71" s="8">
        <f t="shared" si="8"/>
        <v>0</v>
      </c>
      <c r="AN71" s="8">
        <f t="shared" si="9"/>
        <v>0</v>
      </c>
      <c r="AO71" s="8">
        <f t="shared" si="10"/>
        <v>0</v>
      </c>
      <c r="AQ71" s="8">
        <f t="shared" si="11"/>
        <v>0</v>
      </c>
      <c r="AR71" s="8">
        <f t="shared" si="12"/>
        <v>0</v>
      </c>
      <c r="AS71" s="8">
        <f t="shared" si="13"/>
        <v>0</v>
      </c>
      <c r="AT71" s="8">
        <f t="shared" si="14"/>
        <v>0</v>
      </c>
      <c r="AU71" s="8">
        <f t="shared" si="15"/>
        <v>0</v>
      </c>
      <c r="AV71" s="8">
        <f t="shared" si="16"/>
        <v>0</v>
      </c>
    </row>
    <row r="72" spans="1:48" ht="16" x14ac:dyDescent="0.2">
      <c r="A72" s="2"/>
      <c r="B72" s="213"/>
      <c r="C72" s="243"/>
      <c r="D72" s="248">
        <f t="shared" si="2"/>
        <v>0</v>
      </c>
      <c r="E72" s="48">
        <f t="shared" si="3"/>
        <v>0</v>
      </c>
      <c r="F72" s="49">
        <f t="shared" si="18"/>
        <v>0</v>
      </c>
      <c r="G72" s="146"/>
      <c r="H72" s="147"/>
      <c r="I72" s="228"/>
      <c r="J72" s="148"/>
      <c r="K72" s="147"/>
      <c r="L72" s="228"/>
      <c r="M72" s="148"/>
      <c r="N72" s="147"/>
      <c r="O72" s="228"/>
      <c r="P72" s="148"/>
      <c r="Q72" s="147"/>
      <c r="R72" s="228"/>
      <c r="S72" s="148"/>
      <c r="T72" s="147"/>
      <c r="U72" s="228"/>
      <c r="V72" s="148"/>
      <c r="W72" s="147"/>
      <c r="X72" s="228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J72" s="8">
        <f t="shared" si="5"/>
        <v>0</v>
      </c>
      <c r="AK72" s="8">
        <f t="shared" si="6"/>
        <v>0</v>
      </c>
      <c r="AL72" s="8">
        <f t="shared" si="7"/>
        <v>0</v>
      </c>
      <c r="AM72" s="8">
        <f t="shared" si="8"/>
        <v>0</v>
      </c>
      <c r="AN72" s="8">
        <f t="shared" si="9"/>
        <v>0</v>
      </c>
      <c r="AO72" s="8">
        <f t="shared" si="10"/>
        <v>0</v>
      </c>
      <c r="AQ72" s="8">
        <f t="shared" si="11"/>
        <v>0</v>
      </c>
      <c r="AR72" s="8">
        <f t="shared" si="12"/>
        <v>0</v>
      </c>
      <c r="AS72" s="8">
        <f t="shared" si="13"/>
        <v>0</v>
      </c>
      <c r="AT72" s="8">
        <f t="shared" si="14"/>
        <v>0</v>
      </c>
      <c r="AU72" s="8">
        <f t="shared" si="15"/>
        <v>0</v>
      </c>
      <c r="AV72" s="8">
        <f t="shared" si="16"/>
        <v>0</v>
      </c>
    </row>
    <row r="73" spans="1:48" ht="16" x14ac:dyDescent="0.2">
      <c r="A73" s="2"/>
      <c r="B73" s="213"/>
      <c r="C73" s="243"/>
      <c r="D73" s="248">
        <f t="shared" si="2"/>
        <v>0</v>
      </c>
      <c r="E73" s="48">
        <f t="shared" si="3"/>
        <v>0</v>
      </c>
      <c r="F73" s="49">
        <f t="shared" si="18"/>
        <v>0</v>
      </c>
      <c r="G73" s="146"/>
      <c r="H73" s="147"/>
      <c r="I73" s="228"/>
      <c r="J73" s="148"/>
      <c r="K73" s="147"/>
      <c r="L73" s="228"/>
      <c r="M73" s="148"/>
      <c r="N73" s="147"/>
      <c r="O73" s="228"/>
      <c r="P73" s="148"/>
      <c r="Q73" s="147"/>
      <c r="R73" s="228"/>
      <c r="S73" s="148"/>
      <c r="T73" s="147"/>
      <c r="U73" s="228"/>
      <c r="V73" s="148"/>
      <c r="W73" s="147"/>
      <c r="X73" s="228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J73" s="8">
        <f t="shared" si="5"/>
        <v>0</v>
      </c>
      <c r="AK73" s="8">
        <f t="shared" si="6"/>
        <v>0</v>
      </c>
      <c r="AL73" s="8">
        <f t="shared" si="7"/>
        <v>0</v>
      </c>
      <c r="AM73" s="8">
        <f t="shared" si="8"/>
        <v>0</v>
      </c>
      <c r="AN73" s="8">
        <f t="shared" si="9"/>
        <v>0</v>
      </c>
      <c r="AO73" s="8">
        <f t="shared" si="10"/>
        <v>0</v>
      </c>
      <c r="AQ73" s="8">
        <f t="shared" si="11"/>
        <v>0</v>
      </c>
      <c r="AR73" s="8">
        <f t="shared" si="12"/>
        <v>0</v>
      </c>
      <c r="AS73" s="8">
        <f t="shared" si="13"/>
        <v>0</v>
      </c>
      <c r="AT73" s="8">
        <f t="shared" si="14"/>
        <v>0</v>
      </c>
      <c r="AU73" s="8">
        <f t="shared" si="15"/>
        <v>0</v>
      </c>
      <c r="AV73" s="8">
        <f t="shared" si="16"/>
        <v>0</v>
      </c>
    </row>
    <row r="74" spans="1:48" ht="16" x14ac:dyDescent="0.2">
      <c r="A74" s="2"/>
      <c r="B74" s="213"/>
      <c r="C74" s="243"/>
      <c r="D74" s="248">
        <f t="shared" si="2"/>
        <v>0</v>
      </c>
      <c r="E74" s="48">
        <f t="shared" si="3"/>
        <v>0</v>
      </c>
      <c r="F74" s="49">
        <f t="shared" si="18"/>
        <v>0</v>
      </c>
      <c r="G74" s="146"/>
      <c r="H74" s="147"/>
      <c r="I74" s="228"/>
      <c r="J74" s="148"/>
      <c r="K74" s="147"/>
      <c r="L74" s="228"/>
      <c r="M74" s="148"/>
      <c r="N74" s="147"/>
      <c r="O74" s="228"/>
      <c r="P74" s="148"/>
      <c r="Q74" s="147"/>
      <c r="R74" s="228"/>
      <c r="S74" s="148"/>
      <c r="T74" s="147"/>
      <c r="U74" s="228"/>
      <c r="V74" s="148"/>
      <c r="W74" s="147"/>
      <c r="X74" s="228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J74" s="8">
        <f t="shared" si="5"/>
        <v>0</v>
      </c>
      <c r="AK74" s="8">
        <f t="shared" si="6"/>
        <v>0</v>
      </c>
      <c r="AL74" s="8">
        <f t="shared" si="7"/>
        <v>0</v>
      </c>
      <c r="AM74" s="8">
        <f t="shared" si="8"/>
        <v>0</v>
      </c>
      <c r="AN74" s="8">
        <f t="shared" si="9"/>
        <v>0</v>
      </c>
      <c r="AO74" s="8">
        <f t="shared" si="10"/>
        <v>0</v>
      </c>
      <c r="AQ74" s="8">
        <f t="shared" si="11"/>
        <v>0</v>
      </c>
      <c r="AR74" s="8">
        <f t="shared" si="12"/>
        <v>0</v>
      </c>
      <c r="AS74" s="8">
        <f t="shared" si="13"/>
        <v>0</v>
      </c>
      <c r="AT74" s="8">
        <f t="shared" si="14"/>
        <v>0</v>
      </c>
      <c r="AU74" s="8">
        <f t="shared" si="15"/>
        <v>0</v>
      </c>
      <c r="AV74" s="8">
        <f t="shared" si="16"/>
        <v>0</v>
      </c>
    </row>
    <row r="75" spans="1:48" ht="16" x14ac:dyDescent="0.2">
      <c r="A75" s="2"/>
      <c r="B75" s="213"/>
      <c r="C75" s="243"/>
      <c r="D75" s="248">
        <f t="shared" si="2"/>
        <v>0</v>
      </c>
      <c r="E75" s="48">
        <f t="shared" si="3"/>
        <v>0</v>
      </c>
      <c r="F75" s="49">
        <f t="shared" si="18"/>
        <v>0</v>
      </c>
      <c r="G75" s="146"/>
      <c r="H75" s="147"/>
      <c r="I75" s="228"/>
      <c r="J75" s="148"/>
      <c r="K75" s="147"/>
      <c r="L75" s="228"/>
      <c r="M75" s="148"/>
      <c r="N75" s="147"/>
      <c r="O75" s="228"/>
      <c r="P75" s="148"/>
      <c r="Q75" s="147"/>
      <c r="R75" s="228"/>
      <c r="S75" s="148"/>
      <c r="T75" s="147"/>
      <c r="U75" s="228"/>
      <c r="V75" s="148"/>
      <c r="W75" s="147"/>
      <c r="X75" s="228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J75" s="8">
        <f t="shared" si="5"/>
        <v>0</v>
      </c>
      <c r="AK75" s="8">
        <f t="shared" si="6"/>
        <v>0</v>
      </c>
      <c r="AL75" s="8">
        <f t="shared" si="7"/>
        <v>0</v>
      </c>
      <c r="AM75" s="8">
        <f t="shared" si="8"/>
        <v>0</v>
      </c>
      <c r="AN75" s="8">
        <f t="shared" si="9"/>
        <v>0</v>
      </c>
      <c r="AO75" s="8">
        <f t="shared" si="10"/>
        <v>0</v>
      </c>
      <c r="AQ75" s="8">
        <f t="shared" si="11"/>
        <v>0</v>
      </c>
      <c r="AR75" s="8">
        <f t="shared" si="12"/>
        <v>0</v>
      </c>
      <c r="AS75" s="8">
        <f t="shared" si="13"/>
        <v>0</v>
      </c>
      <c r="AT75" s="8">
        <f t="shared" si="14"/>
        <v>0</v>
      </c>
      <c r="AU75" s="8">
        <f t="shared" si="15"/>
        <v>0</v>
      </c>
      <c r="AV75" s="8">
        <f t="shared" si="16"/>
        <v>0</v>
      </c>
    </row>
    <row r="76" spans="1:48" ht="16" x14ac:dyDescent="0.2">
      <c r="A76" s="2"/>
      <c r="B76" s="213"/>
      <c r="C76" s="243"/>
      <c r="D76" s="248">
        <f t="shared" si="2"/>
        <v>0</v>
      </c>
      <c r="E76" s="48">
        <f t="shared" si="3"/>
        <v>0</v>
      </c>
      <c r="F76" s="49">
        <f t="shared" si="18"/>
        <v>0</v>
      </c>
      <c r="G76" s="146"/>
      <c r="H76" s="147"/>
      <c r="I76" s="228"/>
      <c r="J76" s="148"/>
      <c r="K76" s="147"/>
      <c r="L76" s="228"/>
      <c r="M76" s="148"/>
      <c r="N76" s="147"/>
      <c r="O76" s="228"/>
      <c r="P76" s="148"/>
      <c r="Q76" s="147"/>
      <c r="R76" s="228"/>
      <c r="S76" s="148"/>
      <c r="T76" s="147"/>
      <c r="U76" s="228"/>
      <c r="V76" s="148"/>
      <c r="W76" s="147"/>
      <c r="X76" s="228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J76" s="8">
        <f t="shared" si="5"/>
        <v>0</v>
      </c>
      <c r="AK76" s="8">
        <f t="shared" si="6"/>
        <v>0</v>
      </c>
      <c r="AL76" s="8">
        <f t="shared" si="7"/>
        <v>0</v>
      </c>
      <c r="AM76" s="8">
        <f t="shared" si="8"/>
        <v>0</v>
      </c>
      <c r="AN76" s="8">
        <f t="shared" si="9"/>
        <v>0</v>
      </c>
      <c r="AO76" s="8">
        <f t="shared" si="10"/>
        <v>0</v>
      </c>
      <c r="AQ76" s="8">
        <f t="shared" si="11"/>
        <v>0</v>
      </c>
      <c r="AR76" s="8">
        <f t="shared" si="12"/>
        <v>0</v>
      </c>
      <c r="AS76" s="8">
        <f t="shared" si="13"/>
        <v>0</v>
      </c>
      <c r="AT76" s="8">
        <f t="shared" si="14"/>
        <v>0</v>
      </c>
      <c r="AU76" s="8">
        <f t="shared" si="15"/>
        <v>0</v>
      </c>
      <c r="AV76" s="8">
        <f t="shared" si="16"/>
        <v>0</v>
      </c>
    </row>
    <row r="77" spans="1:48" ht="16" x14ac:dyDescent="0.2">
      <c r="A77" s="2"/>
      <c r="B77" s="213"/>
      <c r="C77" s="243"/>
      <c r="D77" s="248">
        <f t="shared" si="2"/>
        <v>0</v>
      </c>
      <c r="E77" s="48">
        <f t="shared" si="3"/>
        <v>0</v>
      </c>
      <c r="F77" s="49">
        <f t="shared" si="18"/>
        <v>0</v>
      </c>
      <c r="G77" s="146"/>
      <c r="H77" s="147"/>
      <c r="I77" s="228"/>
      <c r="J77" s="148"/>
      <c r="K77" s="147"/>
      <c r="L77" s="228"/>
      <c r="M77" s="148"/>
      <c r="N77" s="147"/>
      <c r="O77" s="228"/>
      <c r="P77" s="148"/>
      <c r="Q77" s="147"/>
      <c r="R77" s="228"/>
      <c r="S77" s="148"/>
      <c r="T77" s="147"/>
      <c r="U77" s="228"/>
      <c r="V77" s="148"/>
      <c r="W77" s="147"/>
      <c r="X77" s="228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J77" s="8">
        <f t="shared" si="5"/>
        <v>0</v>
      </c>
      <c r="AK77" s="8">
        <f t="shared" si="6"/>
        <v>0</v>
      </c>
      <c r="AL77" s="8">
        <f t="shared" si="7"/>
        <v>0</v>
      </c>
      <c r="AM77" s="8">
        <f t="shared" si="8"/>
        <v>0</v>
      </c>
      <c r="AN77" s="8">
        <f t="shared" si="9"/>
        <v>0</v>
      </c>
      <c r="AO77" s="8">
        <f t="shared" si="10"/>
        <v>0</v>
      </c>
      <c r="AQ77" s="8">
        <f t="shared" si="11"/>
        <v>0</v>
      </c>
      <c r="AR77" s="8">
        <f t="shared" si="12"/>
        <v>0</v>
      </c>
      <c r="AS77" s="8">
        <f t="shared" si="13"/>
        <v>0</v>
      </c>
      <c r="AT77" s="8">
        <f t="shared" si="14"/>
        <v>0</v>
      </c>
      <c r="AU77" s="8">
        <f t="shared" si="15"/>
        <v>0</v>
      </c>
      <c r="AV77" s="8">
        <f t="shared" si="16"/>
        <v>0</v>
      </c>
    </row>
    <row r="78" spans="1:48" ht="16" x14ac:dyDescent="0.2">
      <c r="A78" s="2"/>
      <c r="B78" s="213"/>
      <c r="C78" s="243"/>
      <c r="D78" s="248">
        <f t="shared" si="2"/>
        <v>0</v>
      </c>
      <c r="E78" s="48">
        <f t="shared" si="3"/>
        <v>0</v>
      </c>
      <c r="F78" s="49">
        <f t="shared" si="18"/>
        <v>0</v>
      </c>
      <c r="G78" s="146"/>
      <c r="H78" s="147"/>
      <c r="I78" s="228"/>
      <c r="J78" s="148"/>
      <c r="K78" s="147"/>
      <c r="L78" s="228"/>
      <c r="M78" s="148"/>
      <c r="N78" s="147"/>
      <c r="O78" s="228"/>
      <c r="P78" s="148"/>
      <c r="Q78" s="147"/>
      <c r="R78" s="228"/>
      <c r="S78" s="148"/>
      <c r="T78" s="147"/>
      <c r="U78" s="228"/>
      <c r="V78" s="148"/>
      <c r="W78" s="147"/>
      <c r="X78" s="228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J78" s="8">
        <f t="shared" si="5"/>
        <v>0</v>
      </c>
      <c r="AK78" s="8">
        <f t="shared" si="6"/>
        <v>0</v>
      </c>
      <c r="AL78" s="8">
        <f t="shared" si="7"/>
        <v>0</v>
      </c>
      <c r="AM78" s="8">
        <f t="shared" si="8"/>
        <v>0</v>
      </c>
      <c r="AN78" s="8">
        <f t="shared" si="9"/>
        <v>0</v>
      </c>
      <c r="AO78" s="8">
        <f t="shared" si="10"/>
        <v>0</v>
      </c>
      <c r="AQ78" s="8">
        <f t="shared" si="11"/>
        <v>0</v>
      </c>
      <c r="AR78" s="8">
        <f t="shared" si="12"/>
        <v>0</v>
      </c>
      <c r="AS78" s="8">
        <f t="shared" si="13"/>
        <v>0</v>
      </c>
      <c r="AT78" s="8">
        <f t="shared" si="14"/>
        <v>0</v>
      </c>
      <c r="AU78" s="8">
        <f t="shared" si="15"/>
        <v>0</v>
      </c>
      <c r="AV78" s="8">
        <f t="shared" si="16"/>
        <v>0</v>
      </c>
    </row>
    <row r="79" spans="1:48" ht="16" x14ac:dyDescent="0.2">
      <c r="A79" s="2"/>
      <c r="B79" s="213"/>
      <c r="C79" s="243"/>
      <c r="D79" s="248">
        <f t="shared" si="2"/>
        <v>0</v>
      </c>
      <c r="E79" s="48">
        <f t="shared" si="3"/>
        <v>0</v>
      </c>
      <c r="F79" s="49">
        <f t="shared" si="18"/>
        <v>0</v>
      </c>
      <c r="G79" s="146"/>
      <c r="H79" s="147"/>
      <c r="I79" s="228"/>
      <c r="J79" s="148"/>
      <c r="K79" s="147"/>
      <c r="L79" s="228"/>
      <c r="M79" s="148"/>
      <c r="N79" s="147"/>
      <c r="O79" s="228"/>
      <c r="P79" s="148"/>
      <c r="Q79" s="147"/>
      <c r="R79" s="228"/>
      <c r="S79" s="148"/>
      <c r="T79" s="147"/>
      <c r="U79" s="228"/>
      <c r="V79" s="148"/>
      <c r="W79" s="147"/>
      <c r="X79" s="228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J79" s="8">
        <f t="shared" si="5"/>
        <v>0</v>
      </c>
      <c r="AK79" s="8">
        <f t="shared" si="6"/>
        <v>0</v>
      </c>
      <c r="AL79" s="8">
        <f t="shared" si="7"/>
        <v>0</v>
      </c>
      <c r="AM79" s="8">
        <f t="shared" si="8"/>
        <v>0</v>
      </c>
      <c r="AN79" s="8">
        <f t="shared" si="9"/>
        <v>0</v>
      </c>
      <c r="AO79" s="8">
        <f t="shared" si="10"/>
        <v>0</v>
      </c>
      <c r="AQ79" s="8">
        <f t="shared" si="11"/>
        <v>0</v>
      </c>
      <c r="AR79" s="8">
        <f t="shared" si="12"/>
        <v>0</v>
      </c>
      <c r="AS79" s="8">
        <f t="shared" si="13"/>
        <v>0</v>
      </c>
      <c r="AT79" s="8">
        <f t="shared" si="14"/>
        <v>0</v>
      </c>
      <c r="AU79" s="8">
        <f t="shared" si="15"/>
        <v>0</v>
      </c>
      <c r="AV79" s="8">
        <f t="shared" si="16"/>
        <v>0</v>
      </c>
    </row>
    <row r="80" spans="1:48" ht="16" x14ac:dyDescent="0.2">
      <c r="A80" s="2"/>
      <c r="B80" s="213"/>
      <c r="C80" s="243"/>
      <c r="D80" s="248">
        <f t="shared" si="2"/>
        <v>0</v>
      </c>
      <c r="E80" s="48">
        <f t="shared" si="3"/>
        <v>0</v>
      </c>
      <c r="F80" s="49">
        <f>D80+E80</f>
        <v>0</v>
      </c>
      <c r="G80" s="146"/>
      <c r="H80" s="147"/>
      <c r="I80" s="228"/>
      <c r="J80" s="148"/>
      <c r="K80" s="147"/>
      <c r="L80" s="228"/>
      <c r="M80" s="148"/>
      <c r="N80" s="147"/>
      <c r="O80" s="228"/>
      <c r="P80" s="148"/>
      <c r="Q80" s="147"/>
      <c r="R80" s="228"/>
      <c r="S80" s="148"/>
      <c r="T80" s="147"/>
      <c r="U80" s="228"/>
      <c r="V80" s="148"/>
      <c r="W80" s="147"/>
      <c r="X80" s="228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J80" s="8">
        <f t="shared" si="5"/>
        <v>0</v>
      </c>
      <c r="AK80" s="8">
        <f t="shared" si="6"/>
        <v>0</v>
      </c>
      <c r="AL80" s="8">
        <f t="shared" si="7"/>
        <v>0</v>
      </c>
      <c r="AM80" s="8">
        <f t="shared" si="8"/>
        <v>0</v>
      </c>
      <c r="AN80" s="8">
        <f t="shared" si="9"/>
        <v>0</v>
      </c>
      <c r="AO80" s="8">
        <f t="shared" si="10"/>
        <v>0</v>
      </c>
      <c r="AQ80" s="8">
        <f t="shared" si="11"/>
        <v>0</v>
      </c>
      <c r="AR80" s="8">
        <f t="shared" si="12"/>
        <v>0</v>
      </c>
      <c r="AS80" s="8">
        <f t="shared" si="13"/>
        <v>0</v>
      </c>
      <c r="AT80" s="8">
        <f t="shared" si="14"/>
        <v>0</v>
      </c>
      <c r="AU80" s="8">
        <f t="shared" si="15"/>
        <v>0</v>
      </c>
      <c r="AV80" s="8">
        <f t="shared" si="16"/>
        <v>0</v>
      </c>
    </row>
    <row r="81" spans="1:48" ht="16" x14ac:dyDescent="0.2">
      <c r="A81" s="2"/>
      <c r="B81" s="213"/>
      <c r="C81" s="243"/>
      <c r="D81" s="248">
        <f t="shared" si="2"/>
        <v>0</v>
      </c>
      <c r="E81" s="48">
        <f t="shared" si="3"/>
        <v>0</v>
      </c>
      <c r="F81" s="49">
        <f>D81+E81</f>
        <v>0</v>
      </c>
      <c r="G81" s="146"/>
      <c r="H81" s="147"/>
      <c r="I81" s="228"/>
      <c r="J81" s="148"/>
      <c r="K81" s="147"/>
      <c r="L81" s="228"/>
      <c r="M81" s="148"/>
      <c r="N81" s="147"/>
      <c r="O81" s="228"/>
      <c r="P81" s="148"/>
      <c r="Q81" s="147"/>
      <c r="R81" s="228"/>
      <c r="S81" s="148"/>
      <c r="T81" s="147"/>
      <c r="U81" s="228"/>
      <c r="V81" s="148"/>
      <c r="W81" s="147"/>
      <c r="X81" s="228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J81" s="8">
        <f t="shared" si="5"/>
        <v>0</v>
      </c>
      <c r="AK81" s="8">
        <f t="shared" si="6"/>
        <v>0</v>
      </c>
      <c r="AL81" s="8">
        <f t="shared" si="7"/>
        <v>0</v>
      </c>
      <c r="AM81" s="8">
        <f t="shared" si="8"/>
        <v>0</v>
      </c>
      <c r="AN81" s="8">
        <f t="shared" si="9"/>
        <v>0</v>
      </c>
      <c r="AO81" s="8">
        <f t="shared" si="10"/>
        <v>0</v>
      </c>
      <c r="AQ81" s="8">
        <f t="shared" si="11"/>
        <v>0</v>
      </c>
      <c r="AR81" s="8">
        <f t="shared" si="12"/>
        <v>0</v>
      </c>
      <c r="AS81" s="8">
        <f t="shared" si="13"/>
        <v>0</v>
      </c>
      <c r="AT81" s="8">
        <f t="shared" si="14"/>
        <v>0</v>
      </c>
      <c r="AU81" s="8">
        <f t="shared" si="15"/>
        <v>0</v>
      </c>
      <c r="AV81" s="8">
        <f t="shared" si="16"/>
        <v>0</v>
      </c>
    </row>
    <row r="82" spans="1:48" ht="15.75" customHeight="1" thickBot="1" x14ac:dyDescent="0.25">
      <c r="A82" s="2"/>
      <c r="B82" s="214"/>
      <c r="C82" s="244"/>
      <c r="D82" s="249">
        <f>SUM(AJ82:AO82)</f>
        <v>0</v>
      </c>
      <c r="E82" s="250">
        <f t="shared" si="3"/>
        <v>0</v>
      </c>
      <c r="F82" s="251">
        <f>D82+E82</f>
        <v>0</v>
      </c>
      <c r="G82" s="149"/>
      <c r="H82" s="150"/>
      <c r="I82" s="229"/>
      <c r="J82" s="151"/>
      <c r="K82" s="150"/>
      <c r="L82" s="229"/>
      <c r="M82" s="151"/>
      <c r="N82" s="150"/>
      <c r="O82" s="229"/>
      <c r="P82" s="151"/>
      <c r="Q82" s="150"/>
      <c r="R82" s="229"/>
      <c r="S82" s="151"/>
      <c r="T82" s="150"/>
      <c r="U82" s="229"/>
      <c r="V82" s="151"/>
      <c r="W82" s="150"/>
      <c r="X82" s="229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J82" s="8">
        <f t="shared" si="5"/>
        <v>0</v>
      </c>
      <c r="AK82" s="8">
        <f t="shared" si="6"/>
        <v>0</v>
      </c>
      <c r="AL82" s="8">
        <f t="shared" si="7"/>
        <v>0</v>
      </c>
      <c r="AM82" s="8">
        <f t="shared" si="8"/>
        <v>0</v>
      </c>
      <c r="AN82" s="8">
        <f t="shared" si="9"/>
        <v>0</v>
      </c>
      <c r="AO82" s="8">
        <f t="shared" si="10"/>
        <v>0</v>
      </c>
      <c r="AQ82" s="8">
        <f t="shared" si="11"/>
        <v>0</v>
      </c>
      <c r="AR82" s="8">
        <f t="shared" si="12"/>
        <v>0</v>
      </c>
      <c r="AS82" s="8">
        <f t="shared" si="13"/>
        <v>0</v>
      </c>
      <c r="AT82" s="8">
        <f t="shared" si="14"/>
        <v>0</v>
      </c>
      <c r="AU82" s="8">
        <f t="shared" si="15"/>
        <v>0</v>
      </c>
      <c r="AV82" s="8">
        <f t="shared" si="16"/>
        <v>0</v>
      </c>
    </row>
    <row r="83" spans="1:48" ht="17" thickBot="1" x14ac:dyDescent="0.25">
      <c r="A83" s="2"/>
      <c r="B83" s="50"/>
      <c r="C83" s="51" t="s">
        <v>14</v>
      </c>
      <c r="D83" s="245">
        <f>SUM(D23:D82)</f>
        <v>0</v>
      </c>
      <c r="E83" s="245">
        <f t="shared" ref="E83:X83" si="19">SUM(E23:E82)</f>
        <v>0</v>
      </c>
      <c r="F83" s="246">
        <f t="shared" si="19"/>
        <v>0</v>
      </c>
      <c r="G83" s="52">
        <f t="shared" si="19"/>
        <v>0</v>
      </c>
      <c r="H83" s="53">
        <f t="shared" si="19"/>
        <v>0</v>
      </c>
      <c r="I83" s="230">
        <f t="shared" si="19"/>
        <v>0</v>
      </c>
      <c r="J83" s="52">
        <f t="shared" si="19"/>
        <v>0</v>
      </c>
      <c r="K83" s="53">
        <f t="shared" si="19"/>
        <v>0</v>
      </c>
      <c r="L83" s="230">
        <f t="shared" si="19"/>
        <v>0</v>
      </c>
      <c r="M83" s="52">
        <f>SUM(M23:M82)</f>
        <v>0</v>
      </c>
      <c r="N83" s="53">
        <f>SUM(N23:N82)</f>
        <v>0</v>
      </c>
      <c r="O83" s="230">
        <f>SUM(O23:O82)</f>
        <v>0</v>
      </c>
      <c r="P83" s="52">
        <f t="shared" si="19"/>
        <v>0</v>
      </c>
      <c r="Q83" s="53">
        <f t="shared" si="19"/>
        <v>0</v>
      </c>
      <c r="R83" s="230">
        <f t="shared" si="19"/>
        <v>0</v>
      </c>
      <c r="S83" s="52">
        <f t="shared" si="19"/>
        <v>0</v>
      </c>
      <c r="T83" s="53">
        <f t="shared" si="19"/>
        <v>0</v>
      </c>
      <c r="U83" s="230">
        <f t="shared" si="19"/>
        <v>0</v>
      </c>
      <c r="V83" s="52">
        <f t="shared" si="19"/>
        <v>0</v>
      </c>
      <c r="W83" s="53">
        <f t="shared" si="19"/>
        <v>0</v>
      </c>
      <c r="X83" s="230">
        <f t="shared" si="19"/>
        <v>0</v>
      </c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J83" s="8">
        <f>SUM(AJ23:AJ82)</f>
        <v>0</v>
      </c>
      <c r="AK83" s="8">
        <f t="shared" ref="AK83:AO83" si="20">SUM(AK23:AK82)</f>
        <v>0</v>
      </c>
      <c r="AL83" s="8">
        <f t="shared" si="20"/>
        <v>0</v>
      </c>
      <c r="AM83" s="8">
        <f t="shared" si="20"/>
        <v>0</v>
      </c>
      <c r="AN83" s="8">
        <f t="shared" si="20"/>
        <v>0</v>
      </c>
      <c r="AO83" s="8">
        <f t="shared" si="20"/>
        <v>0</v>
      </c>
      <c r="AP83" s="8"/>
      <c r="AQ83" s="8">
        <f>SUM(AQ23:AQ82)</f>
        <v>0</v>
      </c>
      <c r="AR83" s="8">
        <f t="shared" ref="AR83:AV83" si="21">SUM(AR23:AR82)</f>
        <v>0</v>
      </c>
      <c r="AS83" s="8">
        <f t="shared" si="21"/>
        <v>0</v>
      </c>
      <c r="AT83" s="8">
        <f t="shared" si="21"/>
        <v>0</v>
      </c>
      <c r="AU83" s="8">
        <f t="shared" si="21"/>
        <v>0</v>
      </c>
      <c r="AV83" s="8">
        <f t="shared" si="21"/>
        <v>0</v>
      </c>
    </row>
    <row r="84" spans="1:48" ht="16" x14ac:dyDescent="0.2">
      <c r="A84" s="2"/>
    </row>
    <row r="85" spans="1:48" ht="15" customHeight="1" thickBot="1" x14ac:dyDescent="0.25">
      <c r="A85" s="2"/>
      <c r="C85" s="191"/>
      <c r="D85" s="8"/>
    </row>
    <row r="86" spans="1:48" ht="35.25" hidden="1" customHeight="1" thickBot="1" x14ac:dyDescent="0.25">
      <c r="A86" s="2"/>
      <c r="B86" s="2"/>
      <c r="C86" s="313" t="s">
        <v>151</v>
      </c>
      <c r="D86" s="314"/>
      <c r="E86" s="314"/>
      <c r="F86" s="314"/>
      <c r="G86" s="314"/>
      <c r="H86" s="9"/>
      <c r="J86" s="9"/>
      <c r="O86" s="11"/>
      <c r="P86" s="11"/>
      <c r="Q86" s="11"/>
      <c r="R86" s="11"/>
      <c r="S86" s="11"/>
      <c r="T86" s="11"/>
      <c r="U86" s="11"/>
      <c r="V86" s="11"/>
    </row>
    <row r="87" spans="1:48" ht="39" hidden="1" customHeight="1" thickBot="1" x14ac:dyDescent="0.25">
      <c r="A87" s="2"/>
      <c r="B87" s="2"/>
      <c r="C87" s="277" t="s">
        <v>152</v>
      </c>
      <c r="D87" s="278" t="s">
        <v>153</v>
      </c>
      <c r="E87" s="279" t="s">
        <v>154</v>
      </c>
      <c r="F87" s="279" t="s">
        <v>155</v>
      </c>
      <c r="G87" s="280" t="s">
        <v>14</v>
      </c>
      <c r="H87" s="9"/>
      <c r="O87" s="10"/>
      <c r="P87" s="10"/>
      <c r="Q87" s="10"/>
      <c r="R87" s="10"/>
      <c r="S87" s="10"/>
      <c r="T87" s="10"/>
      <c r="U87" s="11"/>
      <c r="V87" s="10"/>
    </row>
    <row r="88" spans="1:48" ht="39" hidden="1" customHeight="1" thickBot="1" x14ac:dyDescent="0.25">
      <c r="A88" s="2"/>
      <c r="B88" s="2"/>
      <c r="C88" s="281" t="s">
        <v>156</v>
      </c>
      <c r="D88" s="282">
        <f>H83+G83+J83+K83</f>
        <v>0</v>
      </c>
      <c r="E88" s="283">
        <f>M83+N83+P83+Q83</f>
        <v>0</v>
      </c>
      <c r="F88" s="283">
        <f>S83+T83+V83+W83</f>
        <v>0</v>
      </c>
      <c r="G88" s="284">
        <f>SUM(D88:F88)</f>
        <v>0</v>
      </c>
      <c r="H88" s="9"/>
      <c r="O88" s="10"/>
      <c r="P88" s="10"/>
      <c r="Q88" s="10"/>
      <c r="R88" s="10"/>
      <c r="S88" s="10"/>
      <c r="T88" s="10"/>
      <c r="U88" s="11"/>
      <c r="V88" s="10"/>
    </row>
    <row r="89" spans="1:48" ht="15.75" customHeight="1" x14ac:dyDescent="0.2">
      <c r="A89" s="2"/>
      <c r="B89" s="2"/>
      <c r="C89" s="192"/>
      <c r="D89" s="189"/>
      <c r="E89" s="2"/>
    </row>
    <row r="90" spans="1:48" ht="16" x14ac:dyDescent="0.2">
      <c r="A90" s="2"/>
      <c r="B90" s="2"/>
      <c r="C90" s="190"/>
      <c r="D90" s="8"/>
      <c r="E90" s="2"/>
    </row>
    <row r="91" spans="1:48" ht="16" x14ac:dyDescent="0.2">
      <c r="A91" s="2"/>
      <c r="B91" s="2"/>
      <c r="E91" s="2"/>
    </row>
    <row r="92" spans="1:48" ht="16" x14ac:dyDescent="0.2">
      <c r="A92" s="2"/>
      <c r="B92" s="2"/>
      <c r="C92" s="2"/>
      <c r="D92" s="189"/>
      <c r="E92" s="2"/>
    </row>
    <row r="93" spans="1:48" ht="16" x14ac:dyDescent="0.2">
      <c r="A93" s="2"/>
      <c r="B93" s="2"/>
      <c r="C93" s="190"/>
      <c r="D93" s="8"/>
      <c r="E93" s="2"/>
    </row>
    <row r="94" spans="1:48" ht="16" x14ac:dyDescent="0.2">
      <c r="A94" s="2"/>
      <c r="B94" s="2"/>
      <c r="C94" s="190"/>
      <c r="D94" s="189"/>
      <c r="E94" s="2"/>
    </row>
    <row r="95" spans="1:48" ht="16" x14ac:dyDescent="0.2">
      <c r="A95" s="2"/>
      <c r="B95" s="2"/>
      <c r="C95" s="2"/>
      <c r="D95" s="2"/>
      <c r="E95" s="2"/>
    </row>
    <row r="96" spans="1:48" ht="16" x14ac:dyDescent="0.2">
      <c r="A96" s="2"/>
      <c r="B96" s="2"/>
      <c r="C96" s="2"/>
      <c r="D96" s="2"/>
      <c r="E96" s="2"/>
    </row>
    <row r="97" spans="1:5" ht="16" x14ac:dyDescent="0.2">
      <c r="A97" s="2"/>
      <c r="B97" s="2"/>
      <c r="C97" s="2"/>
      <c r="D97" s="189"/>
      <c r="E97" s="2"/>
    </row>
    <row r="98" spans="1:5" ht="16" x14ac:dyDescent="0.2">
      <c r="A98" s="2"/>
      <c r="B98" s="2"/>
      <c r="C98" s="2"/>
      <c r="D98" s="2"/>
      <c r="E98" s="2"/>
    </row>
    <row r="99" spans="1:5" ht="16" x14ac:dyDescent="0.2">
      <c r="A99" s="2"/>
      <c r="B99" s="2"/>
      <c r="C99" s="2"/>
      <c r="D99" s="2"/>
      <c r="E99" s="2"/>
    </row>
    <row r="100" spans="1:5" ht="16" x14ac:dyDescent="0.2">
      <c r="A100" s="2"/>
    </row>
    <row r="101" spans="1:5" ht="16" x14ac:dyDescent="0.2">
      <c r="A101" s="2"/>
    </row>
    <row r="102" spans="1:5" ht="16" x14ac:dyDescent="0.2">
      <c r="A102" s="2"/>
    </row>
    <row r="103" spans="1:5" ht="16" x14ac:dyDescent="0.2">
      <c r="A103" s="2"/>
    </row>
    <row r="104" spans="1:5" ht="16" x14ac:dyDescent="0.2">
      <c r="A104" s="2"/>
    </row>
    <row r="105" spans="1:5" ht="16" x14ac:dyDescent="0.2">
      <c r="A105" s="2"/>
    </row>
    <row r="106" spans="1:5" ht="16" x14ac:dyDescent="0.2">
      <c r="A106" s="2"/>
    </row>
    <row r="107" spans="1:5" ht="16" x14ac:dyDescent="0.2">
      <c r="A107" s="2"/>
    </row>
    <row r="108" spans="1:5" ht="16" x14ac:dyDescent="0.2">
      <c r="A108" s="2"/>
    </row>
    <row r="109" spans="1:5" ht="16" x14ac:dyDescent="0.2">
      <c r="A109" s="2"/>
    </row>
    <row r="110" spans="1:5" ht="16" x14ac:dyDescent="0.2">
      <c r="A110" s="2"/>
    </row>
    <row r="111" spans="1:5" ht="16" x14ac:dyDescent="0.2">
      <c r="A111" s="2"/>
    </row>
    <row r="112" spans="1:5" ht="16" x14ac:dyDescent="0.2">
      <c r="A112" s="2"/>
    </row>
    <row r="113" spans="1:1" ht="16" x14ac:dyDescent="0.2">
      <c r="A113" s="2"/>
    </row>
    <row r="114" spans="1:1" ht="16" x14ac:dyDescent="0.2">
      <c r="A114" s="2"/>
    </row>
    <row r="115" spans="1:1" ht="16" x14ac:dyDescent="0.2">
      <c r="A115" s="2"/>
    </row>
    <row r="116" spans="1:1" ht="16" x14ac:dyDescent="0.2">
      <c r="A116" s="2"/>
    </row>
    <row r="117" spans="1:1" ht="16" x14ac:dyDescent="0.2">
      <c r="A117" s="2"/>
    </row>
    <row r="118" spans="1:1" ht="16" x14ac:dyDescent="0.2">
      <c r="A118" s="2"/>
    </row>
    <row r="119" spans="1:1" ht="16" x14ac:dyDescent="0.2">
      <c r="A119" s="2"/>
    </row>
    <row r="120" spans="1:1" ht="16" x14ac:dyDescent="0.2">
      <c r="A120" s="2"/>
    </row>
    <row r="121" spans="1:1" ht="16" x14ac:dyDescent="0.2">
      <c r="A121" s="2"/>
    </row>
    <row r="122" spans="1:1" ht="16" x14ac:dyDescent="0.2">
      <c r="A122" s="2"/>
    </row>
    <row r="123" spans="1:1" ht="16" x14ac:dyDescent="0.2">
      <c r="A123" s="2"/>
    </row>
    <row r="124" spans="1:1" ht="16" x14ac:dyDescent="0.2">
      <c r="A124" s="2"/>
    </row>
    <row r="125" spans="1:1" ht="16" x14ac:dyDescent="0.2">
      <c r="A125" s="2"/>
    </row>
    <row r="126" spans="1:1" ht="16" x14ac:dyDescent="0.2">
      <c r="A126" s="2"/>
    </row>
    <row r="127" spans="1:1" ht="16" x14ac:dyDescent="0.2">
      <c r="A127" s="2"/>
    </row>
    <row r="128" spans="1:1" ht="16" x14ac:dyDescent="0.2">
      <c r="A128" s="2"/>
    </row>
    <row r="129" spans="1:1" ht="16" x14ac:dyDescent="0.2">
      <c r="A129" s="2"/>
    </row>
    <row r="130" spans="1:1" ht="16" x14ac:dyDescent="0.2">
      <c r="A130" s="2"/>
    </row>
    <row r="131" spans="1:1" ht="16" x14ac:dyDescent="0.2">
      <c r="A131" s="2"/>
    </row>
    <row r="132" spans="1:1" ht="16" x14ac:dyDescent="0.2">
      <c r="A132" s="2"/>
    </row>
    <row r="133" spans="1:1" ht="16" x14ac:dyDescent="0.2">
      <c r="A133" s="2"/>
    </row>
    <row r="134" spans="1:1" ht="16" x14ac:dyDescent="0.2">
      <c r="A134" s="2"/>
    </row>
    <row r="135" spans="1:1" ht="16" x14ac:dyDescent="0.2">
      <c r="A135" s="2"/>
    </row>
    <row r="136" spans="1:1" ht="16" x14ac:dyDescent="0.2">
      <c r="A136" s="2"/>
    </row>
    <row r="137" spans="1:1" ht="16" x14ac:dyDescent="0.2">
      <c r="A137" s="2"/>
    </row>
    <row r="138" spans="1:1" ht="16" x14ac:dyDescent="0.2">
      <c r="A138" s="2"/>
    </row>
    <row r="139" spans="1:1" ht="16" x14ac:dyDescent="0.2">
      <c r="A139" s="2"/>
    </row>
    <row r="140" spans="1:1" ht="16" x14ac:dyDescent="0.2">
      <c r="A140" s="2"/>
    </row>
    <row r="141" spans="1:1" ht="16" x14ac:dyDescent="0.2">
      <c r="A141" s="2"/>
    </row>
    <row r="142" spans="1:1" ht="16" x14ac:dyDescent="0.2">
      <c r="A142" s="2"/>
    </row>
    <row r="143" spans="1:1" ht="16" x14ac:dyDescent="0.2">
      <c r="A143" s="2"/>
    </row>
    <row r="144" spans="1:1" ht="16" x14ac:dyDescent="0.2">
      <c r="A144" s="2"/>
    </row>
    <row r="145" spans="1:1" ht="16" x14ac:dyDescent="0.2">
      <c r="A145" s="2"/>
    </row>
    <row r="146" spans="1:1" ht="16" x14ac:dyDescent="0.2">
      <c r="A146" s="2"/>
    </row>
    <row r="147" spans="1:1" ht="16" x14ac:dyDescent="0.2">
      <c r="A147" s="2"/>
    </row>
    <row r="148" spans="1:1" ht="16" x14ac:dyDescent="0.2">
      <c r="A148" s="2"/>
    </row>
    <row r="149" spans="1:1" ht="16" x14ac:dyDescent="0.2">
      <c r="A149" s="2"/>
    </row>
    <row r="150" spans="1:1" ht="16" x14ac:dyDescent="0.2">
      <c r="A150" s="2"/>
    </row>
    <row r="151" spans="1:1" ht="16" x14ac:dyDescent="0.2">
      <c r="A151" s="2"/>
    </row>
    <row r="152" spans="1:1" ht="16" x14ac:dyDescent="0.2">
      <c r="A152" s="2"/>
    </row>
    <row r="153" spans="1:1" ht="16" x14ac:dyDescent="0.2">
      <c r="A153" s="2"/>
    </row>
    <row r="154" spans="1:1" ht="16" x14ac:dyDescent="0.2">
      <c r="A154" s="2"/>
    </row>
    <row r="155" spans="1:1" ht="16" x14ac:dyDescent="0.2">
      <c r="A155" s="2"/>
    </row>
    <row r="156" spans="1:1" ht="16" x14ac:dyDescent="0.2">
      <c r="A156" s="2"/>
    </row>
    <row r="157" spans="1:1" ht="16" x14ac:dyDescent="0.2">
      <c r="A157" s="2"/>
    </row>
    <row r="158" spans="1:1" ht="16" x14ac:dyDescent="0.2">
      <c r="A158" s="2"/>
    </row>
    <row r="159" spans="1:1" ht="16" x14ac:dyDescent="0.2">
      <c r="A159" s="2"/>
    </row>
    <row r="160" spans="1:1" ht="16" x14ac:dyDescent="0.2">
      <c r="A160" s="2"/>
    </row>
    <row r="161" spans="1:1" ht="16" x14ac:dyDescent="0.2">
      <c r="A161" s="2"/>
    </row>
    <row r="162" spans="1:1" ht="16" x14ac:dyDescent="0.2">
      <c r="A162" s="2"/>
    </row>
    <row r="163" spans="1:1" ht="16" x14ac:dyDescent="0.2">
      <c r="A163" s="2"/>
    </row>
    <row r="164" spans="1:1" ht="16" x14ac:dyDescent="0.2">
      <c r="A164" s="2"/>
    </row>
    <row r="165" spans="1:1" ht="16" x14ac:dyDescent="0.2">
      <c r="A165" s="2"/>
    </row>
    <row r="166" spans="1:1" ht="16" x14ac:dyDescent="0.2">
      <c r="A166" s="2"/>
    </row>
    <row r="167" spans="1:1" ht="16" x14ac:dyDescent="0.2">
      <c r="A167" s="2"/>
    </row>
    <row r="168" spans="1:1" ht="16" x14ac:dyDescent="0.2">
      <c r="A168" s="2"/>
    </row>
    <row r="169" spans="1:1" ht="16" x14ac:dyDescent="0.2">
      <c r="A169" s="2"/>
    </row>
    <row r="170" spans="1:1" ht="16" x14ac:dyDescent="0.2">
      <c r="A170" s="2"/>
    </row>
    <row r="171" spans="1:1" ht="16" x14ac:dyDescent="0.2">
      <c r="A171" s="2"/>
    </row>
    <row r="172" spans="1:1" ht="16" x14ac:dyDescent="0.2">
      <c r="A172" s="2"/>
    </row>
    <row r="173" spans="1:1" ht="16" x14ac:dyDescent="0.2">
      <c r="A173" s="2"/>
    </row>
    <row r="174" spans="1:1" ht="16" x14ac:dyDescent="0.2">
      <c r="A174" s="2"/>
    </row>
    <row r="175" spans="1:1" ht="16" x14ac:dyDescent="0.2">
      <c r="A175" s="2"/>
    </row>
    <row r="176" spans="1:1" ht="16" x14ac:dyDescent="0.2">
      <c r="A176" s="2"/>
    </row>
    <row r="177" spans="1:1" ht="16" x14ac:dyDescent="0.2">
      <c r="A177" s="2"/>
    </row>
    <row r="178" spans="1:1" ht="16" x14ac:dyDescent="0.2">
      <c r="A178" s="2"/>
    </row>
    <row r="179" spans="1:1" ht="16" x14ac:dyDescent="0.2">
      <c r="A179" s="2"/>
    </row>
    <row r="180" spans="1:1" ht="16" x14ac:dyDescent="0.2">
      <c r="A180" s="2"/>
    </row>
    <row r="181" spans="1:1" ht="16" x14ac:dyDescent="0.2">
      <c r="A181" s="2"/>
    </row>
    <row r="182" spans="1:1" ht="16" x14ac:dyDescent="0.2">
      <c r="A182" s="2"/>
    </row>
    <row r="183" spans="1:1" ht="16" x14ac:dyDescent="0.2">
      <c r="A183" s="2"/>
    </row>
    <row r="184" spans="1:1" ht="16" x14ac:dyDescent="0.2">
      <c r="A184" s="2"/>
    </row>
    <row r="185" spans="1:1" ht="16" x14ac:dyDescent="0.2">
      <c r="A185" s="2"/>
    </row>
    <row r="186" spans="1:1" ht="16" x14ac:dyDescent="0.2">
      <c r="A186" s="2"/>
    </row>
    <row r="187" spans="1:1" ht="16" x14ac:dyDescent="0.2">
      <c r="A187" s="2"/>
    </row>
    <row r="188" spans="1:1" ht="16" x14ac:dyDescent="0.2">
      <c r="A188" s="2"/>
    </row>
    <row r="189" spans="1:1" ht="16" x14ac:dyDescent="0.2">
      <c r="A189" s="2"/>
    </row>
    <row r="190" spans="1:1" ht="16" x14ac:dyDescent="0.2">
      <c r="A190" s="2"/>
    </row>
    <row r="191" spans="1:1" ht="16" x14ac:dyDescent="0.2">
      <c r="A191" s="2"/>
    </row>
    <row r="192" spans="1:1" ht="16" x14ac:dyDescent="0.2">
      <c r="A192" s="2"/>
    </row>
    <row r="193" spans="1:1" ht="16" x14ac:dyDescent="0.2">
      <c r="A193" s="2"/>
    </row>
    <row r="194" spans="1:1" ht="16" x14ac:dyDescent="0.2">
      <c r="A194" s="2"/>
    </row>
    <row r="195" spans="1:1" ht="16" x14ac:dyDescent="0.2">
      <c r="A195" s="2"/>
    </row>
    <row r="196" spans="1:1" ht="16" x14ac:dyDescent="0.2">
      <c r="A196" s="2"/>
    </row>
    <row r="197" spans="1:1" ht="16" x14ac:dyDescent="0.2">
      <c r="A197" s="2"/>
    </row>
    <row r="198" spans="1:1" ht="16" x14ac:dyDescent="0.2">
      <c r="A198" s="2"/>
    </row>
    <row r="199" spans="1:1" ht="16" x14ac:dyDescent="0.2">
      <c r="A199" s="2"/>
    </row>
    <row r="200" spans="1:1" ht="16" x14ac:dyDescent="0.2">
      <c r="A200" s="2"/>
    </row>
    <row r="201" spans="1:1" ht="16" x14ac:dyDescent="0.2">
      <c r="A201" s="2"/>
    </row>
    <row r="202" spans="1:1" ht="16" x14ac:dyDescent="0.2">
      <c r="A202" s="2"/>
    </row>
    <row r="203" spans="1:1" ht="16" x14ac:dyDescent="0.2">
      <c r="A203" s="2"/>
    </row>
    <row r="204" spans="1:1" ht="16" x14ac:dyDescent="0.2">
      <c r="A204" s="2"/>
    </row>
    <row r="205" spans="1:1" ht="16" x14ac:dyDescent="0.2">
      <c r="A205" s="2"/>
    </row>
    <row r="206" spans="1:1" ht="16" x14ac:dyDescent="0.2">
      <c r="A206" s="2"/>
    </row>
    <row r="207" spans="1:1" ht="16" x14ac:dyDescent="0.2">
      <c r="A207" s="2"/>
    </row>
    <row r="208" spans="1:1" ht="16" x14ac:dyDescent="0.2">
      <c r="A208" s="2"/>
    </row>
    <row r="209" spans="1:1" ht="16" x14ac:dyDescent="0.2">
      <c r="A209" s="2"/>
    </row>
    <row r="210" spans="1:1" ht="16" x14ac:dyDescent="0.2">
      <c r="A210" s="2"/>
    </row>
    <row r="211" spans="1:1" ht="16" x14ac:dyDescent="0.2">
      <c r="A211" s="2"/>
    </row>
    <row r="212" spans="1:1" ht="16" x14ac:dyDescent="0.2">
      <c r="A212" s="2"/>
    </row>
    <row r="213" spans="1:1" ht="16" x14ac:dyDescent="0.2">
      <c r="A213" s="2"/>
    </row>
    <row r="214" spans="1:1" ht="16" x14ac:dyDescent="0.2">
      <c r="A214" s="2"/>
    </row>
    <row r="215" spans="1:1" ht="16" x14ac:dyDescent="0.2">
      <c r="A215" s="2"/>
    </row>
    <row r="216" spans="1:1" ht="16" x14ac:dyDescent="0.2">
      <c r="A216" s="2"/>
    </row>
    <row r="217" spans="1:1" ht="16" x14ac:dyDescent="0.2">
      <c r="A217" s="2"/>
    </row>
    <row r="218" spans="1:1" ht="16" x14ac:dyDescent="0.2">
      <c r="A218" s="2"/>
    </row>
    <row r="219" spans="1:1" ht="16" x14ac:dyDescent="0.2">
      <c r="A219" s="2"/>
    </row>
    <row r="220" spans="1:1" ht="16" x14ac:dyDescent="0.2">
      <c r="A220" s="2"/>
    </row>
    <row r="221" spans="1:1" ht="16" x14ac:dyDescent="0.2">
      <c r="A221" s="2"/>
    </row>
    <row r="222" spans="1:1" ht="16" x14ac:dyDescent="0.2">
      <c r="A222" s="2"/>
    </row>
    <row r="223" spans="1:1" ht="16" x14ac:dyDescent="0.2">
      <c r="A223" s="2"/>
    </row>
    <row r="224" spans="1:1" ht="16" x14ac:dyDescent="0.2">
      <c r="A224" s="2"/>
    </row>
    <row r="225" spans="1:1" ht="16" x14ac:dyDescent="0.2">
      <c r="A225" s="2"/>
    </row>
    <row r="226" spans="1:1" ht="16" x14ac:dyDescent="0.2">
      <c r="A226" s="2"/>
    </row>
    <row r="227" spans="1:1" ht="16" x14ac:dyDescent="0.2">
      <c r="A227" s="2"/>
    </row>
    <row r="228" spans="1:1" ht="16" x14ac:dyDescent="0.2">
      <c r="A228" s="2"/>
    </row>
    <row r="229" spans="1:1" ht="16" x14ac:dyDescent="0.2">
      <c r="A229" s="2"/>
    </row>
    <row r="230" spans="1:1" ht="16" x14ac:dyDescent="0.2">
      <c r="A230" s="2"/>
    </row>
    <row r="231" spans="1:1" ht="16" x14ac:dyDescent="0.2">
      <c r="A231" s="2"/>
    </row>
    <row r="232" spans="1:1" ht="16" x14ac:dyDescent="0.2">
      <c r="A232" s="2"/>
    </row>
    <row r="233" spans="1:1" ht="16" x14ac:dyDescent="0.2">
      <c r="A233" s="2"/>
    </row>
    <row r="234" spans="1:1" ht="16" x14ac:dyDescent="0.2">
      <c r="A234" s="2"/>
    </row>
    <row r="235" spans="1:1" ht="16" x14ac:dyDescent="0.2">
      <c r="A235" s="2"/>
    </row>
    <row r="236" spans="1:1" ht="16" x14ac:dyDescent="0.2">
      <c r="A236" s="2"/>
    </row>
    <row r="237" spans="1:1" ht="16" x14ac:dyDescent="0.2">
      <c r="A237" s="2"/>
    </row>
    <row r="238" spans="1:1" ht="16" x14ac:dyDescent="0.2">
      <c r="A238" s="2"/>
    </row>
    <row r="239" spans="1:1" ht="16" x14ac:dyDescent="0.2">
      <c r="A239" s="2"/>
    </row>
    <row r="240" spans="1:1" ht="16" x14ac:dyDescent="0.2">
      <c r="A240" s="2"/>
    </row>
    <row r="241" spans="1:1" ht="16" x14ac:dyDescent="0.2">
      <c r="A241" s="2"/>
    </row>
    <row r="242" spans="1:1" ht="16" x14ac:dyDescent="0.2">
      <c r="A242" s="2"/>
    </row>
    <row r="243" spans="1:1" ht="16" x14ac:dyDescent="0.2">
      <c r="A243" s="2"/>
    </row>
    <row r="244" spans="1:1" ht="16" x14ac:dyDescent="0.2">
      <c r="A244" s="2"/>
    </row>
    <row r="245" spans="1:1" ht="16" x14ac:dyDescent="0.2">
      <c r="A245" s="2"/>
    </row>
    <row r="246" spans="1:1" ht="16" x14ac:dyDescent="0.2">
      <c r="A246" s="2"/>
    </row>
    <row r="247" spans="1:1" ht="16" x14ac:dyDescent="0.2">
      <c r="A247" s="2"/>
    </row>
    <row r="248" spans="1:1" ht="16" x14ac:dyDescent="0.2">
      <c r="A248" s="2"/>
    </row>
    <row r="249" spans="1:1" ht="16" x14ac:dyDescent="0.2">
      <c r="A249" s="2"/>
    </row>
    <row r="250" spans="1:1" ht="16" x14ac:dyDescent="0.2">
      <c r="A250" s="2"/>
    </row>
    <row r="251" spans="1:1" ht="16" x14ac:dyDescent="0.2">
      <c r="A251" s="2"/>
    </row>
    <row r="252" spans="1:1" ht="16" x14ac:dyDescent="0.2">
      <c r="A252" s="2"/>
    </row>
    <row r="253" spans="1:1" ht="16" x14ac:dyDescent="0.2">
      <c r="A253" s="2"/>
    </row>
    <row r="254" spans="1:1" ht="16" x14ac:dyDescent="0.2">
      <c r="A254" s="2"/>
    </row>
    <row r="255" spans="1:1" ht="16" x14ac:dyDescent="0.2">
      <c r="A255" s="2"/>
    </row>
    <row r="256" spans="1:1" ht="16" x14ac:dyDescent="0.2">
      <c r="A256" s="2"/>
    </row>
    <row r="257" spans="1:1" ht="16" x14ac:dyDescent="0.2">
      <c r="A257" s="2"/>
    </row>
    <row r="258" spans="1:1" ht="16" x14ac:dyDescent="0.2">
      <c r="A258" s="2"/>
    </row>
    <row r="259" spans="1:1" ht="16" x14ac:dyDescent="0.2">
      <c r="A259" s="2"/>
    </row>
    <row r="260" spans="1:1" ht="16" x14ac:dyDescent="0.2">
      <c r="A260" s="2"/>
    </row>
    <row r="261" spans="1:1" ht="16" x14ac:dyDescent="0.2">
      <c r="A261" s="2"/>
    </row>
    <row r="262" spans="1:1" ht="16" x14ac:dyDescent="0.2">
      <c r="A262" s="2"/>
    </row>
    <row r="263" spans="1:1" ht="16" x14ac:dyDescent="0.2">
      <c r="A263" s="2"/>
    </row>
    <row r="264" spans="1:1" ht="16" x14ac:dyDescent="0.2">
      <c r="A264" s="2"/>
    </row>
    <row r="265" spans="1:1" ht="16" x14ac:dyDescent="0.2">
      <c r="A265" s="2"/>
    </row>
    <row r="266" spans="1:1" ht="16" x14ac:dyDescent="0.2">
      <c r="A266" s="2"/>
    </row>
    <row r="267" spans="1:1" ht="16" x14ac:dyDescent="0.2">
      <c r="A267" s="2"/>
    </row>
    <row r="268" spans="1:1" ht="16" x14ac:dyDescent="0.2">
      <c r="A268" s="2"/>
    </row>
    <row r="269" spans="1:1" ht="16" x14ac:dyDescent="0.2">
      <c r="A269" s="2"/>
    </row>
    <row r="270" spans="1:1" ht="16" x14ac:dyDescent="0.2">
      <c r="A270" s="2"/>
    </row>
    <row r="271" spans="1:1" ht="16" x14ac:dyDescent="0.2">
      <c r="A271" s="2"/>
    </row>
    <row r="272" spans="1:1" ht="16" x14ac:dyDescent="0.2">
      <c r="A272" s="2"/>
    </row>
    <row r="273" spans="1:1" ht="16" x14ac:dyDescent="0.2">
      <c r="A273" s="2"/>
    </row>
    <row r="274" spans="1:1" ht="16" x14ac:dyDescent="0.2">
      <c r="A274" s="2"/>
    </row>
    <row r="275" spans="1:1" ht="16" x14ac:dyDescent="0.2">
      <c r="A275" s="2"/>
    </row>
    <row r="276" spans="1:1" ht="16" x14ac:dyDescent="0.2">
      <c r="A276" s="2"/>
    </row>
    <row r="277" spans="1:1" ht="16" x14ac:dyDescent="0.2">
      <c r="A277" s="2"/>
    </row>
    <row r="278" spans="1:1" ht="16" x14ac:dyDescent="0.2">
      <c r="A278" s="2"/>
    </row>
    <row r="279" spans="1:1" ht="16" x14ac:dyDescent="0.2">
      <c r="A279" s="2"/>
    </row>
    <row r="280" spans="1:1" ht="16" x14ac:dyDescent="0.2">
      <c r="A280" s="2"/>
    </row>
    <row r="281" spans="1:1" ht="16" x14ac:dyDescent="0.2">
      <c r="A281" s="2"/>
    </row>
    <row r="282" spans="1:1" ht="16" x14ac:dyDescent="0.2">
      <c r="A282" s="2"/>
    </row>
    <row r="283" spans="1:1" ht="16" x14ac:dyDescent="0.2">
      <c r="A283" s="2"/>
    </row>
    <row r="284" spans="1:1" ht="16" x14ac:dyDescent="0.2">
      <c r="A284" s="2"/>
    </row>
    <row r="285" spans="1:1" ht="16" x14ac:dyDescent="0.2">
      <c r="A285" s="2"/>
    </row>
    <row r="286" spans="1:1" ht="16" x14ac:dyDescent="0.2">
      <c r="A286" s="2"/>
    </row>
    <row r="287" spans="1:1" ht="16" x14ac:dyDescent="0.2">
      <c r="A287" s="2"/>
    </row>
    <row r="288" spans="1:1" ht="16" x14ac:dyDescent="0.2">
      <c r="A288" s="2"/>
    </row>
    <row r="289" spans="1:1" ht="16" x14ac:dyDescent="0.2">
      <c r="A289" s="2"/>
    </row>
    <row r="290" spans="1:1" ht="16" x14ac:dyDescent="0.2">
      <c r="A290" s="2"/>
    </row>
    <row r="291" spans="1:1" ht="16" x14ac:dyDescent="0.2">
      <c r="A291" s="2"/>
    </row>
    <row r="292" spans="1:1" ht="16" x14ac:dyDescent="0.2">
      <c r="A292" s="2"/>
    </row>
    <row r="293" spans="1:1" ht="16" x14ac:dyDescent="0.2">
      <c r="A293" s="2"/>
    </row>
    <row r="294" spans="1:1" ht="16" x14ac:dyDescent="0.2">
      <c r="A294" s="2"/>
    </row>
    <row r="295" spans="1:1" ht="16" x14ac:dyDescent="0.2">
      <c r="A295" s="2"/>
    </row>
    <row r="296" spans="1:1" ht="16" x14ac:dyDescent="0.2">
      <c r="A296" s="2"/>
    </row>
    <row r="297" spans="1:1" ht="16" x14ac:dyDescent="0.2">
      <c r="A297" s="2"/>
    </row>
    <row r="298" spans="1:1" ht="16" x14ac:dyDescent="0.2">
      <c r="A298" s="2"/>
    </row>
    <row r="299" spans="1:1" ht="16" x14ac:dyDescent="0.2">
      <c r="A299" s="2"/>
    </row>
    <row r="300" spans="1:1" ht="16" x14ac:dyDescent="0.2">
      <c r="A300" s="2"/>
    </row>
    <row r="301" spans="1:1" ht="16" x14ac:dyDescent="0.2">
      <c r="A301" s="2"/>
    </row>
    <row r="302" spans="1:1" ht="16" x14ac:dyDescent="0.2">
      <c r="A302" s="2"/>
    </row>
    <row r="303" spans="1:1" ht="16" x14ac:dyDescent="0.2">
      <c r="A303" s="2"/>
    </row>
    <row r="304" spans="1:1" ht="16" x14ac:dyDescent="0.2">
      <c r="A304" s="2"/>
    </row>
    <row r="305" spans="1:1" ht="16" x14ac:dyDescent="0.2">
      <c r="A305" s="2"/>
    </row>
    <row r="306" spans="1:1" ht="16" x14ac:dyDescent="0.2">
      <c r="A306" s="2"/>
    </row>
    <row r="307" spans="1:1" ht="16" x14ac:dyDescent="0.2">
      <c r="A307" s="2"/>
    </row>
    <row r="308" spans="1:1" ht="16" x14ac:dyDescent="0.2">
      <c r="A308" s="2"/>
    </row>
    <row r="309" spans="1:1" ht="16" x14ac:dyDescent="0.2">
      <c r="A309" s="2"/>
    </row>
    <row r="310" spans="1:1" ht="16" x14ac:dyDescent="0.2">
      <c r="A310" s="2"/>
    </row>
    <row r="311" spans="1:1" ht="16" x14ac:dyDescent="0.2">
      <c r="A311" s="2"/>
    </row>
    <row r="312" spans="1:1" ht="16" x14ac:dyDescent="0.2">
      <c r="A312" s="2"/>
    </row>
    <row r="313" spans="1:1" ht="16" x14ac:dyDescent="0.2">
      <c r="A313" s="2"/>
    </row>
    <row r="314" spans="1:1" ht="16" x14ac:dyDescent="0.2">
      <c r="A314" s="2"/>
    </row>
    <row r="315" spans="1:1" ht="16" x14ac:dyDescent="0.2">
      <c r="A315" s="2"/>
    </row>
    <row r="316" spans="1:1" ht="16" x14ac:dyDescent="0.2">
      <c r="A316" s="2"/>
    </row>
    <row r="317" spans="1:1" ht="16" x14ac:dyDescent="0.2">
      <c r="A317" s="2"/>
    </row>
    <row r="318" spans="1:1" ht="16" x14ac:dyDescent="0.2">
      <c r="A318" s="2"/>
    </row>
    <row r="319" spans="1:1" ht="16" x14ac:dyDescent="0.2">
      <c r="A319" s="2"/>
    </row>
    <row r="320" spans="1:1" ht="16" x14ac:dyDescent="0.2">
      <c r="A320" s="2"/>
    </row>
    <row r="321" spans="1:1" ht="16" x14ac:dyDescent="0.2">
      <c r="A321" s="2"/>
    </row>
    <row r="322" spans="1:1" ht="16" x14ac:dyDescent="0.2">
      <c r="A322" s="2"/>
    </row>
    <row r="323" spans="1:1" ht="16" x14ac:dyDescent="0.2">
      <c r="A323" s="2"/>
    </row>
    <row r="324" spans="1:1" ht="16" x14ac:dyDescent="0.2">
      <c r="A324" s="2"/>
    </row>
    <row r="325" spans="1:1" ht="16" x14ac:dyDescent="0.2">
      <c r="A325" s="2"/>
    </row>
    <row r="326" spans="1:1" ht="16" x14ac:dyDescent="0.2">
      <c r="A326" s="2"/>
    </row>
    <row r="327" spans="1:1" ht="16" x14ac:dyDescent="0.2">
      <c r="A327" s="2"/>
    </row>
    <row r="328" spans="1:1" ht="16" x14ac:dyDescent="0.2">
      <c r="A328" s="2"/>
    </row>
    <row r="329" spans="1:1" ht="16" x14ac:dyDescent="0.2">
      <c r="A329" s="2"/>
    </row>
    <row r="330" spans="1:1" ht="16" x14ac:dyDescent="0.2">
      <c r="A330" s="2"/>
    </row>
    <row r="331" spans="1:1" ht="16" x14ac:dyDescent="0.2">
      <c r="A331" s="2"/>
    </row>
    <row r="332" spans="1:1" ht="16" x14ac:dyDescent="0.2">
      <c r="A332" s="2"/>
    </row>
    <row r="333" spans="1:1" ht="16" x14ac:dyDescent="0.2">
      <c r="A333" s="2"/>
    </row>
    <row r="334" spans="1:1" ht="16" x14ac:dyDescent="0.2">
      <c r="A334" s="2"/>
    </row>
    <row r="335" spans="1:1" ht="16" x14ac:dyDescent="0.2">
      <c r="A335" s="2"/>
    </row>
    <row r="336" spans="1:1" ht="16" x14ac:dyDescent="0.2">
      <c r="A336" s="2"/>
    </row>
    <row r="337" spans="1:1" ht="16" x14ac:dyDescent="0.2">
      <c r="A337" s="2"/>
    </row>
    <row r="338" spans="1:1" ht="16" x14ac:dyDescent="0.2">
      <c r="A338" s="2"/>
    </row>
    <row r="339" spans="1:1" ht="16" x14ac:dyDescent="0.2">
      <c r="A339" s="2"/>
    </row>
    <row r="340" spans="1:1" ht="16" x14ac:dyDescent="0.2">
      <c r="A340" s="2"/>
    </row>
    <row r="341" spans="1:1" ht="16" x14ac:dyDescent="0.2">
      <c r="A341" s="2"/>
    </row>
    <row r="342" spans="1:1" ht="16" x14ac:dyDescent="0.2">
      <c r="A342" s="2"/>
    </row>
    <row r="343" spans="1:1" ht="16" x14ac:dyDescent="0.2">
      <c r="A343" s="2"/>
    </row>
    <row r="344" spans="1:1" ht="16" x14ac:dyDescent="0.2">
      <c r="A344" s="2"/>
    </row>
    <row r="345" spans="1:1" ht="16" x14ac:dyDescent="0.2">
      <c r="A345" s="2"/>
    </row>
    <row r="346" spans="1:1" ht="16" x14ac:dyDescent="0.2">
      <c r="A346" s="2"/>
    </row>
    <row r="347" spans="1:1" ht="16" x14ac:dyDescent="0.2">
      <c r="A347" s="2"/>
    </row>
    <row r="348" spans="1:1" ht="16" x14ac:dyDescent="0.2">
      <c r="A348" s="2"/>
    </row>
    <row r="349" spans="1:1" ht="16" x14ac:dyDescent="0.2">
      <c r="A349" s="2"/>
    </row>
    <row r="350" spans="1:1" ht="16" x14ac:dyDescent="0.2">
      <c r="A350" s="2"/>
    </row>
    <row r="351" spans="1:1" ht="16" x14ac:dyDescent="0.2">
      <c r="A351" s="2"/>
    </row>
    <row r="352" spans="1:1" ht="16" x14ac:dyDescent="0.2">
      <c r="A352" s="2"/>
    </row>
    <row r="353" spans="1:1" ht="16" x14ac:dyDescent="0.2">
      <c r="A353" s="2"/>
    </row>
    <row r="354" spans="1:1" ht="16" x14ac:dyDescent="0.2">
      <c r="A354" s="2"/>
    </row>
    <row r="355" spans="1:1" ht="16" x14ac:dyDescent="0.2">
      <c r="A355" s="2"/>
    </row>
    <row r="356" spans="1:1" ht="16" x14ac:dyDescent="0.2">
      <c r="A356" s="2"/>
    </row>
    <row r="357" spans="1:1" ht="16" x14ac:dyDescent="0.2">
      <c r="A357" s="2"/>
    </row>
    <row r="358" spans="1:1" ht="16" x14ac:dyDescent="0.2">
      <c r="A358" s="2"/>
    </row>
    <row r="359" spans="1:1" ht="16" x14ac:dyDescent="0.2">
      <c r="A359" s="2"/>
    </row>
    <row r="360" spans="1:1" ht="16" x14ac:dyDescent="0.2">
      <c r="A360" s="2"/>
    </row>
    <row r="361" spans="1:1" ht="16" x14ac:dyDescent="0.2">
      <c r="A361" s="2"/>
    </row>
    <row r="362" spans="1:1" ht="16" x14ac:dyDescent="0.2">
      <c r="A362" s="2"/>
    </row>
    <row r="363" spans="1:1" ht="16" x14ac:dyDescent="0.2">
      <c r="A363" s="2"/>
    </row>
    <row r="364" spans="1:1" ht="16" x14ac:dyDescent="0.2">
      <c r="A364" s="2"/>
    </row>
    <row r="365" spans="1:1" ht="16" x14ac:dyDescent="0.2">
      <c r="A365" s="2"/>
    </row>
    <row r="366" spans="1:1" ht="16" x14ac:dyDescent="0.2">
      <c r="A366" s="2"/>
    </row>
    <row r="367" spans="1:1" ht="16" x14ac:dyDescent="0.2">
      <c r="A367" s="2"/>
    </row>
    <row r="368" spans="1:1" ht="16" x14ac:dyDescent="0.2">
      <c r="A368" s="2"/>
    </row>
    <row r="369" spans="1:1" ht="16" x14ac:dyDescent="0.2">
      <c r="A369" s="2"/>
    </row>
    <row r="370" spans="1:1" ht="16" x14ac:dyDescent="0.2">
      <c r="A370" s="2"/>
    </row>
    <row r="371" spans="1:1" ht="16" x14ac:dyDescent="0.2">
      <c r="A371" s="2"/>
    </row>
    <row r="372" spans="1:1" ht="16" x14ac:dyDescent="0.2">
      <c r="A372" s="2"/>
    </row>
    <row r="373" spans="1:1" ht="16" x14ac:dyDescent="0.2">
      <c r="A373" s="2"/>
    </row>
    <row r="374" spans="1:1" ht="16" x14ac:dyDescent="0.2">
      <c r="A374" s="2"/>
    </row>
    <row r="375" spans="1:1" ht="16" x14ac:dyDescent="0.2">
      <c r="A375" s="2"/>
    </row>
    <row r="376" spans="1:1" ht="16" x14ac:dyDescent="0.2">
      <c r="A376" s="2"/>
    </row>
    <row r="377" spans="1:1" ht="16" x14ac:dyDescent="0.2">
      <c r="A377" s="2"/>
    </row>
    <row r="378" spans="1:1" ht="16" x14ac:dyDescent="0.2">
      <c r="A378" s="2"/>
    </row>
    <row r="379" spans="1:1" ht="16" x14ac:dyDescent="0.2">
      <c r="A379" s="2"/>
    </row>
    <row r="380" spans="1:1" ht="16" x14ac:dyDescent="0.2">
      <c r="A380" s="2"/>
    </row>
    <row r="381" spans="1:1" ht="16" x14ac:dyDescent="0.2">
      <c r="A381" s="2"/>
    </row>
    <row r="382" spans="1:1" ht="16" x14ac:dyDescent="0.2">
      <c r="A382" s="2"/>
    </row>
    <row r="383" spans="1:1" ht="16" x14ac:dyDescent="0.2">
      <c r="A383" s="2"/>
    </row>
    <row r="384" spans="1:1" ht="16" x14ac:dyDescent="0.2">
      <c r="A384" s="2"/>
    </row>
    <row r="385" spans="1:1" ht="16" x14ac:dyDescent="0.2">
      <c r="A385" s="2"/>
    </row>
    <row r="386" spans="1:1" ht="16" x14ac:dyDescent="0.2">
      <c r="A386" s="2"/>
    </row>
    <row r="387" spans="1:1" ht="16" x14ac:dyDescent="0.2">
      <c r="A387" s="2"/>
    </row>
    <row r="388" spans="1:1" ht="16" x14ac:dyDescent="0.2">
      <c r="A388" s="2"/>
    </row>
    <row r="389" spans="1:1" ht="16" x14ac:dyDescent="0.2">
      <c r="A389" s="2"/>
    </row>
    <row r="390" spans="1:1" ht="16" x14ac:dyDescent="0.2">
      <c r="A390" s="2"/>
    </row>
    <row r="391" spans="1:1" ht="16" x14ac:dyDescent="0.2">
      <c r="A391" s="2"/>
    </row>
    <row r="392" spans="1:1" ht="16" x14ac:dyDescent="0.2">
      <c r="A392" s="2"/>
    </row>
    <row r="393" spans="1:1" ht="16" x14ac:dyDescent="0.2">
      <c r="A393" s="2"/>
    </row>
    <row r="394" spans="1:1" ht="16" x14ac:dyDescent="0.2">
      <c r="A394" s="2"/>
    </row>
    <row r="395" spans="1:1" ht="16" x14ac:dyDescent="0.2">
      <c r="A395" s="2"/>
    </row>
    <row r="396" spans="1:1" ht="16" x14ac:dyDescent="0.2">
      <c r="A396" s="2"/>
    </row>
    <row r="397" spans="1:1" ht="16" x14ac:dyDescent="0.2">
      <c r="A397" s="2"/>
    </row>
    <row r="398" spans="1:1" ht="16" x14ac:dyDescent="0.2">
      <c r="A398" s="2"/>
    </row>
    <row r="399" spans="1:1" ht="16" x14ac:dyDescent="0.2">
      <c r="A399" s="2"/>
    </row>
    <row r="400" spans="1:1" ht="16" x14ac:dyDescent="0.2">
      <c r="A400" s="2"/>
    </row>
    <row r="401" spans="1:1" ht="16" x14ac:dyDescent="0.2">
      <c r="A401" s="2"/>
    </row>
    <row r="402" spans="1:1" ht="16" x14ac:dyDescent="0.2">
      <c r="A402" s="2"/>
    </row>
    <row r="403" spans="1:1" ht="16" x14ac:dyDescent="0.2">
      <c r="A403" s="2"/>
    </row>
    <row r="404" spans="1:1" ht="16" x14ac:dyDescent="0.2">
      <c r="A404" s="2"/>
    </row>
    <row r="405" spans="1:1" ht="16" x14ac:dyDescent="0.2">
      <c r="A405" s="2"/>
    </row>
    <row r="406" spans="1:1" ht="16" x14ac:dyDescent="0.2">
      <c r="A406" s="2"/>
    </row>
    <row r="407" spans="1:1" ht="16" x14ac:dyDescent="0.2">
      <c r="A407" s="2"/>
    </row>
    <row r="408" spans="1:1" ht="16" x14ac:dyDescent="0.2">
      <c r="A408" s="2"/>
    </row>
    <row r="409" spans="1:1" ht="16" x14ac:dyDescent="0.2">
      <c r="A409" s="2"/>
    </row>
    <row r="410" spans="1:1" ht="16" x14ac:dyDescent="0.2">
      <c r="A410" s="2"/>
    </row>
    <row r="411" spans="1:1" ht="16" x14ac:dyDescent="0.2">
      <c r="A411" s="2"/>
    </row>
    <row r="412" spans="1:1" ht="16" x14ac:dyDescent="0.2">
      <c r="A412" s="2"/>
    </row>
    <row r="413" spans="1:1" ht="16" x14ac:dyDescent="0.2">
      <c r="A413" s="2"/>
    </row>
    <row r="414" spans="1:1" ht="16" x14ac:dyDescent="0.2">
      <c r="A414" s="2"/>
    </row>
    <row r="415" spans="1:1" ht="16" x14ac:dyDescent="0.2">
      <c r="A415" s="2"/>
    </row>
    <row r="416" spans="1:1" ht="16" x14ac:dyDescent="0.2">
      <c r="A416" s="2"/>
    </row>
    <row r="417" spans="1:1" ht="16" x14ac:dyDescent="0.2">
      <c r="A417" s="2"/>
    </row>
    <row r="418" spans="1:1" ht="16" x14ac:dyDescent="0.2">
      <c r="A418" s="2"/>
    </row>
    <row r="419" spans="1:1" ht="16" x14ac:dyDescent="0.2">
      <c r="A419" s="2"/>
    </row>
    <row r="420" spans="1:1" ht="16" x14ac:dyDescent="0.2">
      <c r="A420" s="2"/>
    </row>
    <row r="421" spans="1:1" ht="16" x14ac:dyDescent="0.2">
      <c r="A421" s="2"/>
    </row>
    <row r="422" spans="1:1" ht="16" x14ac:dyDescent="0.2">
      <c r="A422" s="2"/>
    </row>
    <row r="423" spans="1:1" ht="16" x14ac:dyDescent="0.2">
      <c r="A423" s="2"/>
    </row>
    <row r="424" spans="1:1" ht="16" x14ac:dyDescent="0.2">
      <c r="A424" s="2"/>
    </row>
    <row r="425" spans="1:1" ht="16" x14ac:dyDescent="0.2">
      <c r="A425" s="2"/>
    </row>
    <row r="426" spans="1:1" ht="16" x14ac:dyDescent="0.2">
      <c r="A426" s="2"/>
    </row>
    <row r="427" spans="1:1" ht="16" x14ac:dyDescent="0.2">
      <c r="A427" s="2"/>
    </row>
    <row r="428" spans="1:1" ht="16" x14ac:dyDescent="0.2">
      <c r="A428" s="2"/>
    </row>
    <row r="429" spans="1:1" ht="16" x14ac:dyDescent="0.2">
      <c r="A429" s="2"/>
    </row>
    <row r="430" spans="1:1" ht="16" x14ac:dyDescent="0.2">
      <c r="A430" s="2"/>
    </row>
    <row r="431" spans="1:1" ht="16" x14ac:dyDescent="0.2">
      <c r="A431" s="2"/>
    </row>
    <row r="432" spans="1:1" ht="16" x14ac:dyDescent="0.2">
      <c r="A432" s="2"/>
    </row>
    <row r="433" spans="1:1" ht="16" x14ac:dyDescent="0.2">
      <c r="A433" s="2"/>
    </row>
    <row r="434" spans="1:1" ht="16" x14ac:dyDescent="0.2">
      <c r="A434" s="2"/>
    </row>
    <row r="435" spans="1:1" ht="16" x14ac:dyDescent="0.2">
      <c r="A435" s="2"/>
    </row>
    <row r="436" spans="1:1" ht="16" x14ac:dyDescent="0.2">
      <c r="A436" s="2"/>
    </row>
    <row r="437" spans="1:1" ht="16" x14ac:dyDescent="0.2">
      <c r="A437" s="2"/>
    </row>
    <row r="438" spans="1:1" ht="16" x14ac:dyDescent="0.2">
      <c r="A438" s="2"/>
    </row>
    <row r="439" spans="1:1" ht="16" x14ac:dyDescent="0.2">
      <c r="A439" s="2"/>
    </row>
    <row r="440" spans="1:1" ht="16" x14ac:dyDescent="0.2">
      <c r="A440" s="2"/>
    </row>
    <row r="441" spans="1:1" ht="16" x14ac:dyDescent="0.2">
      <c r="A441" s="2"/>
    </row>
    <row r="442" spans="1:1" ht="16" x14ac:dyDescent="0.2">
      <c r="A442" s="2"/>
    </row>
    <row r="443" spans="1:1" ht="16" x14ac:dyDescent="0.2">
      <c r="A443" s="2"/>
    </row>
    <row r="444" spans="1:1" ht="16" x14ac:dyDescent="0.2">
      <c r="A444" s="2"/>
    </row>
    <row r="445" spans="1:1" ht="16" x14ac:dyDescent="0.2">
      <c r="A445" s="2"/>
    </row>
    <row r="446" spans="1:1" ht="16" x14ac:dyDescent="0.2">
      <c r="A446" s="2"/>
    </row>
    <row r="447" spans="1:1" ht="16" x14ac:dyDescent="0.2">
      <c r="A447" s="2"/>
    </row>
    <row r="448" spans="1:1" ht="16" x14ac:dyDescent="0.2">
      <c r="A448" s="2"/>
    </row>
    <row r="449" spans="1:1" ht="16" x14ac:dyDescent="0.2">
      <c r="A449" s="2"/>
    </row>
    <row r="450" spans="1:1" ht="16" x14ac:dyDescent="0.2">
      <c r="A450" s="2"/>
    </row>
    <row r="451" spans="1:1" ht="16" x14ac:dyDescent="0.2">
      <c r="A451" s="2"/>
    </row>
    <row r="452" spans="1:1" ht="16" x14ac:dyDescent="0.2">
      <c r="A452" s="2"/>
    </row>
    <row r="453" spans="1:1" ht="16" x14ac:dyDescent="0.2">
      <c r="A453" s="2"/>
    </row>
    <row r="454" spans="1:1" ht="16" x14ac:dyDescent="0.2">
      <c r="A454" s="2"/>
    </row>
    <row r="455" spans="1:1" ht="16" x14ac:dyDescent="0.2">
      <c r="A455" s="2"/>
    </row>
    <row r="456" spans="1:1" ht="16" x14ac:dyDescent="0.2">
      <c r="A456" s="2"/>
    </row>
    <row r="457" spans="1:1" ht="16" x14ac:dyDescent="0.2">
      <c r="A457" s="2"/>
    </row>
    <row r="458" spans="1:1" ht="16" x14ac:dyDescent="0.2">
      <c r="A458" s="2"/>
    </row>
    <row r="459" spans="1:1" ht="16" x14ac:dyDescent="0.2">
      <c r="A459" s="2"/>
    </row>
    <row r="460" spans="1:1" ht="16" x14ac:dyDescent="0.2">
      <c r="A460" s="2"/>
    </row>
    <row r="461" spans="1:1" ht="16" x14ac:dyDescent="0.2">
      <c r="A461" s="2"/>
    </row>
    <row r="462" spans="1:1" ht="16" x14ac:dyDescent="0.2">
      <c r="A462" s="2"/>
    </row>
    <row r="463" spans="1:1" ht="16" x14ac:dyDescent="0.2">
      <c r="A463" s="2"/>
    </row>
    <row r="464" spans="1:1" ht="16" x14ac:dyDescent="0.2">
      <c r="A464" s="2"/>
    </row>
    <row r="465" spans="1:1" ht="16" x14ac:dyDescent="0.2">
      <c r="A465" s="2"/>
    </row>
    <row r="466" spans="1:1" ht="16" x14ac:dyDescent="0.2">
      <c r="A466" s="2"/>
    </row>
    <row r="467" spans="1:1" ht="16" x14ac:dyDescent="0.2">
      <c r="A467" s="2"/>
    </row>
    <row r="468" spans="1:1" ht="16" x14ac:dyDescent="0.2">
      <c r="A468" s="2"/>
    </row>
    <row r="469" spans="1:1" ht="16" x14ac:dyDescent="0.2">
      <c r="A469" s="2"/>
    </row>
    <row r="470" spans="1:1" ht="16" x14ac:dyDescent="0.2">
      <c r="A470" s="2"/>
    </row>
    <row r="471" spans="1:1" ht="16" x14ac:dyDescent="0.2">
      <c r="A471" s="2"/>
    </row>
    <row r="472" spans="1:1" ht="16" x14ac:dyDescent="0.2">
      <c r="A472" s="2"/>
    </row>
    <row r="473" spans="1:1" ht="16" x14ac:dyDescent="0.2">
      <c r="A473" s="2"/>
    </row>
    <row r="474" spans="1:1" ht="16" x14ac:dyDescent="0.2">
      <c r="A474" s="2"/>
    </row>
    <row r="475" spans="1:1" ht="16" x14ac:dyDescent="0.2">
      <c r="A475" s="2"/>
    </row>
    <row r="476" spans="1:1" ht="16" x14ac:dyDescent="0.2">
      <c r="A476" s="2"/>
    </row>
    <row r="477" spans="1:1" ht="16" x14ac:dyDescent="0.2">
      <c r="A477" s="2"/>
    </row>
    <row r="478" spans="1:1" ht="16" x14ac:dyDescent="0.2">
      <c r="A478" s="2"/>
    </row>
    <row r="479" spans="1:1" ht="16" x14ac:dyDescent="0.2">
      <c r="A479" s="2"/>
    </row>
    <row r="480" spans="1:1" ht="16" x14ac:dyDescent="0.2">
      <c r="A480" s="2"/>
    </row>
    <row r="481" spans="1:1" ht="16" x14ac:dyDescent="0.2">
      <c r="A481" s="2"/>
    </row>
    <row r="482" spans="1:1" ht="16" x14ac:dyDescent="0.2">
      <c r="A482" s="2"/>
    </row>
    <row r="483" spans="1:1" ht="16" x14ac:dyDescent="0.2">
      <c r="A483" s="2"/>
    </row>
    <row r="484" spans="1:1" ht="16" x14ac:dyDescent="0.2">
      <c r="A484" s="2"/>
    </row>
    <row r="485" spans="1:1" ht="16" x14ac:dyDescent="0.2">
      <c r="A485" s="2"/>
    </row>
    <row r="486" spans="1:1" ht="16" x14ac:dyDescent="0.2">
      <c r="A486" s="2"/>
    </row>
    <row r="487" spans="1:1" ht="16" x14ac:dyDescent="0.2">
      <c r="A487" s="2"/>
    </row>
    <row r="488" spans="1:1" ht="16" x14ac:dyDescent="0.2">
      <c r="A488" s="2"/>
    </row>
    <row r="489" spans="1:1" ht="16" x14ac:dyDescent="0.2">
      <c r="A489" s="2"/>
    </row>
    <row r="490" spans="1:1" ht="16" x14ac:dyDescent="0.2">
      <c r="A490" s="2"/>
    </row>
    <row r="491" spans="1:1" ht="16" x14ac:dyDescent="0.2">
      <c r="A491" s="2"/>
    </row>
    <row r="492" spans="1:1" ht="16" x14ac:dyDescent="0.2">
      <c r="A492" s="2"/>
    </row>
    <row r="493" spans="1:1" ht="16" x14ac:dyDescent="0.2">
      <c r="A493" s="2"/>
    </row>
    <row r="494" spans="1:1" ht="16" x14ac:dyDescent="0.2">
      <c r="A494" s="2"/>
    </row>
    <row r="495" spans="1:1" ht="16" x14ac:dyDescent="0.2">
      <c r="A495" s="2"/>
    </row>
    <row r="496" spans="1:1" ht="16" x14ac:dyDescent="0.2">
      <c r="A496" s="2"/>
    </row>
    <row r="497" spans="1:1" ht="16" x14ac:dyDescent="0.2">
      <c r="A497" s="2"/>
    </row>
    <row r="498" spans="1:1" ht="16" x14ac:dyDescent="0.2">
      <c r="A498" s="2"/>
    </row>
    <row r="499" spans="1:1" ht="16" x14ac:dyDescent="0.2">
      <c r="A499" s="2"/>
    </row>
    <row r="500" spans="1:1" ht="16" x14ac:dyDescent="0.2">
      <c r="A500" s="2"/>
    </row>
    <row r="501" spans="1:1" ht="16" x14ac:dyDescent="0.2">
      <c r="A501" s="2"/>
    </row>
    <row r="502" spans="1:1" ht="16" x14ac:dyDescent="0.2">
      <c r="A502" s="2"/>
    </row>
    <row r="503" spans="1:1" ht="16" x14ac:dyDescent="0.2">
      <c r="A503" s="2"/>
    </row>
    <row r="504" spans="1:1" ht="16" x14ac:dyDescent="0.2">
      <c r="A504" s="2"/>
    </row>
    <row r="505" spans="1:1" ht="16" x14ac:dyDescent="0.2">
      <c r="A505" s="2"/>
    </row>
    <row r="506" spans="1:1" ht="16" x14ac:dyDescent="0.2">
      <c r="A506" s="2"/>
    </row>
    <row r="507" spans="1:1" ht="16" x14ac:dyDescent="0.2">
      <c r="A507" s="2"/>
    </row>
    <row r="508" spans="1:1" ht="16" x14ac:dyDescent="0.2">
      <c r="A508" s="2"/>
    </row>
    <row r="509" spans="1:1" ht="16" x14ac:dyDescent="0.2">
      <c r="A509" s="2"/>
    </row>
    <row r="510" spans="1:1" ht="16" x14ac:dyDescent="0.2">
      <c r="A510" s="2"/>
    </row>
    <row r="511" spans="1:1" ht="16" x14ac:dyDescent="0.2">
      <c r="A511" s="2"/>
    </row>
    <row r="512" spans="1:1" ht="16" x14ac:dyDescent="0.2">
      <c r="A512" s="2"/>
    </row>
    <row r="513" spans="1:1" ht="16" x14ac:dyDescent="0.2">
      <c r="A513" s="2"/>
    </row>
    <row r="514" spans="1:1" ht="16" x14ac:dyDescent="0.2">
      <c r="A514" s="2"/>
    </row>
    <row r="515" spans="1:1" ht="16" x14ac:dyDescent="0.2">
      <c r="A515" s="2"/>
    </row>
    <row r="516" spans="1:1" ht="16" x14ac:dyDescent="0.2">
      <c r="A516" s="2"/>
    </row>
    <row r="517" spans="1:1" ht="16" x14ac:dyDescent="0.2">
      <c r="A517" s="2"/>
    </row>
    <row r="518" spans="1:1" ht="16" x14ac:dyDescent="0.2">
      <c r="A518" s="2"/>
    </row>
    <row r="519" spans="1:1" ht="16" x14ac:dyDescent="0.2">
      <c r="A519" s="2"/>
    </row>
    <row r="520" spans="1:1" ht="16" x14ac:dyDescent="0.2">
      <c r="A520" s="2"/>
    </row>
    <row r="521" spans="1:1" ht="16" x14ac:dyDescent="0.2">
      <c r="A521" s="2"/>
    </row>
    <row r="522" spans="1:1" ht="16" x14ac:dyDescent="0.2">
      <c r="A522" s="2"/>
    </row>
    <row r="523" spans="1:1" ht="16" x14ac:dyDescent="0.2">
      <c r="A523" s="2"/>
    </row>
    <row r="524" spans="1:1" ht="16" x14ac:dyDescent="0.2">
      <c r="A524" s="2"/>
    </row>
    <row r="525" spans="1:1" ht="16" x14ac:dyDescent="0.2">
      <c r="A525" s="2"/>
    </row>
    <row r="526" spans="1:1" ht="16" x14ac:dyDescent="0.2">
      <c r="A526" s="2"/>
    </row>
    <row r="527" spans="1:1" ht="16" x14ac:dyDescent="0.2">
      <c r="A527" s="2"/>
    </row>
    <row r="528" spans="1:1" ht="16" x14ac:dyDescent="0.2">
      <c r="A528" s="2"/>
    </row>
    <row r="529" spans="1:1" ht="16" x14ac:dyDescent="0.2">
      <c r="A529" s="2"/>
    </row>
    <row r="530" spans="1:1" ht="16" x14ac:dyDescent="0.2">
      <c r="A530" s="2"/>
    </row>
    <row r="531" spans="1:1" ht="16" x14ac:dyDescent="0.2">
      <c r="A531" s="2"/>
    </row>
    <row r="532" spans="1:1" ht="16" x14ac:dyDescent="0.2">
      <c r="A532" s="2"/>
    </row>
    <row r="533" spans="1:1" ht="16" x14ac:dyDescent="0.2">
      <c r="A533" s="2"/>
    </row>
    <row r="534" spans="1:1" ht="16" x14ac:dyDescent="0.2">
      <c r="A534" s="2"/>
    </row>
    <row r="535" spans="1:1" ht="16" x14ac:dyDescent="0.2">
      <c r="A535" s="2"/>
    </row>
    <row r="536" spans="1:1" ht="16" x14ac:dyDescent="0.2">
      <c r="A536" s="2"/>
    </row>
    <row r="537" spans="1:1" ht="16" x14ac:dyDescent="0.2">
      <c r="A537" s="2"/>
    </row>
    <row r="538" spans="1:1" ht="16" x14ac:dyDescent="0.2">
      <c r="A538" s="2"/>
    </row>
    <row r="539" spans="1:1" ht="16" x14ac:dyDescent="0.2">
      <c r="A539" s="2"/>
    </row>
    <row r="540" spans="1:1" ht="16" x14ac:dyDescent="0.2">
      <c r="A540" s="2"/>
    </row>
    <row r="541" spans="1:1" ht="16" x14ac:dyDescent="0.2">
      <c r="A541" s="2"/>
    </row>
    <row r="542" spans="1:1" ht="16" x14ac:dyDescent="0.2">
      <c r="A542" s="2"/>
    </row>
    <row r="543" spans="1:1" ht="16" x14ac:dyDescent="0.2">
      <c r="A543" s="2"/>
    </row>
    <row r="544" spans="1:1" ht="16" x14ac:dyDescent="0.2">
      <c r="A544" s="2"/>
    </row>
    <row r="545" spans="1:1" ht="16" x14ac:dyDescent="0.2">
      <c r="A545" s="2"/>
    </row>
    <row r="546" spans="1:1" ht="16" x14ac:dyDescent="0.2">
      <c r="A546" s="2"/>
    </row>
    <row r="547" spans="1:1" ht="16" x14ac:dyDescent="0.2">
      <c r="A547" s="2"/>
    </row>
    <row r="548" spans="1:1" ht="16" x14ac:dyDescent="0.2">
      <c r="A548" s="2"/>
    </row>
    <row r="549" spans="1:1" ht="16" x14ac:dyDescent="0.2">
      <c r="A549" s="2"/>
    </row>
    <row r="550" spans="1:1" ht="16" x14ac:dyDescent="0.2">
      <c r="A550" s="2"/>
    </row>
    <row r="551" spans="1:1" ht="16" x14ac:dyDescent="0.2">
      <c r="A551" s="2"/>
    </row>
    <row r="552" spans="1:1" ht="16" x14ac:dyDescent="0.2">
      <c r="A552" s="2"/>
    </row>
    <row r="553" spans="1:1" ht="16" x14ac:dyDescent="0.2">
      <c r="A553" s="2"/>
    </row>
    <row r="554" spans="1:1" ht="16" x14ac:dyDescent="0.2">
      <c r="A554" s="2"/>
    </row>
    <row r="555" spans="1:1" ht="16" x14ac:dyDescent="0.2">
      <c r="A555" s="2"/>
    </row>
    <row r="556" spans="1:1" ht="16" x14ac:dyDescent="0.2">
      <c r="A556" s="2"/>
    </row>
    <row r="557" spans="1:1" ht="16" x14ac:dyDescent="0.2">
      <c r="A557" s="2"/>
    </row>
    <row r="558" spans="1:1" ht="16" x14ac:dyDescent="0.2">
      <c r="A558" s="2"/>
    </row>
    <row r="559" spans="1:1" ht="16" x14ac:dyDescent="0.2">
      <c r="A559" s="2"/>
    </row>
    <row r="560" spans="1:1" ht="16" x14ac:dyDescent="0.2">
      <c r="A560" s="2"/>
    </row>
    <row r="561" spans="1:1" ht="16" x14ac:dyDescent="0.2">
      <c r="A561" s="2"/>
    </row>
    <row r="562" spans="1:1" ht="16" x14ac:dyDescent="0.2">
      <c r="A562" s="2"/>
    </row>
    <row r="563" spans="1:1" ht="16" x14ac:dyDescent="0.2">
      <c r="A563" s="2"/>
    </row>
    <row r="564" spans="1:1" ht="16" x14ac:dyDescent="0.2">
      <c r="A564" s="2"/>
    </row>
    <row r="565" spans="1:1" ht="16" x14ac:dyDescent="0.2">
      <c r="A565" s="2"/>
    </row>
    <row r="566" spans="1:1" ht="16" x14ac:dyDescent="0.2">
      <c r="A566" s="2"/>
    </row>
    <row r="567" spans="1:1" ht="16" x14ac:dyDescent="0.2">
      <c r="A567" s="2"/>
    </row>
    <row r="568" spans="1:1" ht="16" x14ac:dyDescent="0.2">
      <c r="A568" s="2"/>
    </row>
    <row r="569" spans="1:1" ht="16" x14ac:dyDescent="0.2">
      <c r="A569" s="2"/>
    </row>
    <row r="570" spans="1:1" ht="16" x14ac:dyDescent="0.2">
      <c r="A570" s="2"/>
    </row>
    <row r="571" spans="1:1" ht="16" x14ac:dyDescent="0.2">
      <c r="A571" s="2"/>
    </row>
    <row r="572" spans="1:1" ht="16" x14ac:dyDescent="0.2">
      <c r="A572" s="2"/>
    </row>
    <row r="573" spans="1:1" ht="16" x14ac:dyDescent="0.2">
      <c r="A573" s="2"/>
    </row>
    <row r="574" spans="1:1" ht="16" x14ac:dyDescent="0.2">
      <c r="A574" s="2"/>
    </row>
    <row r="575" spans="1:1" ht="16" x14ac:dyDescent="0.2">
      <c r="A575" s="2"/>
    </row>
    <row r="576" spans="1:1" ht="16" x14ac:dyDescent="0.2">
      <c r="A576" s="2"/>
    </row>
    <row r="577" spans="1:1" ht="16" x14ac:dyDescent="0.2">
      <c r="A577" s="2"/>
    </row>
    <row r="578" spans="1:1" ht="16" x14ac:dyDescent="0.2">
      <c r="A578" s="2"/>
    </row>
    <row r="579" spans="1:1" ht="16" x14ac:dyDescent="0.2">
      <c r="A579" s="2"/>
    </row>
    <row r="580" spans="1:1" ht="16" x14ac:dyDescent="0.2">
      <c r="A580" s="2"/>
    </row>
    <row r="581" spans="1:1" ht="16" x14ac:dyDescent="0.2">
      <c r="A581" s="2"/>
    </row>
    <row r="582" spans="1:1" ht="16" x14ac:dyDescent="0.2">
      <c r="A582" s="2"/>
    </row>
    <row r="583" spans="1:1" ht="16" x14ac:dyDescent="0.2">
      <c r="A583" s="2"/>
    </row>
    <row r="584" spans="1:1" ht="16" x14ac:dyDescent="0.2">
      <c r="A584" s="2"/>
    </row>
    <row r="585" spans="1:1" ht="16" x14ac:dyDescent="0.2">
      <c r="A585" s="2"/>
    </row>
    <row r="586" spans="1:1" ht="16" x14ac:dyDescent="0.2">
      <c r="A586" s="2"/>
    </row>
    <row r="587" spans="1:1" ht="16" x14ac:dyDescent="0.2">
      <c r="A587" s="2"/>
    </row>
    <row r="588" spans="1:1" ht="16" x14ac:dyDescent="0.2">
      <c r="A588" s="2"/>
    </row>
    <row r="589" spans="1:1" ht="16" x14ac:dyDescent="0.2">
      <c r="A589" s="2"/>
    </row>
    <row r="590" spans="1:1" ht="16" x14ac:dyDescent="0.2">
      <c r="A590" s="2"/>
    </row>
    <row r="591" spans="1:1" ht="16" x14ac:dyDescent="0.2">
      <c r="A591" s="2"/>
    </row>
    <row r="592" spans="1:1" ht="16" x14ac:dyDescent="0.2">
      <c r="A592" s="2"/>
    </row>
    <row r="593" spans="1:1" ht="16" x14ac:dyDescent="0.2">
      <c r="A593" s="2"/>
    </row>
    <row r="594" spans="1:1" ht="16" x14ac:dyDescent="0.2">
      <c r="A594" s="2"/>
    </row>
    <row r="595" spans="1:1" ht="16" x14ac:dyDescent="0.2">
      <c r="A595" s="2"/>
    </row>
    <row r="596" spans="1:1" ht="16" x14ac:dyDescent="0.2">
      <c r="A596" s="2"/>
    </row>
    <row r="597" spans="1:1" ht="16" x14ac:dyDescent="0.2">
      <c r="A597" s="2"/>
    </row>
    <row r="598" spans="1:1" ht="16" x14ac:dyDescent="0.2">
      <c r="A598" s="2"/>
    </row>
    <row r="599" spans="1:1" ht="16" x14ac:dyDescent="0.2">
      <c r="A599" s="2"/>
    </row>
    <row r="600" spans="1:1" ht="16" x14ac:dyDescent="0.2">
      <c r="A600" s="2"/>
    </row>
    <row r="601" spans="1:1" ht="16" x14ac:dyDescent="0.2">
      <c r="A601" s="2"/>
    </row>
    <row r="602" spans="1:1" ht="16" x14ac:dyDescent="0.2">
      <c r="A602" s="2"/>
    </row>
    <row r="603" spans="1:1" ht="16" x14ac:dyDescent="0.2">
      <c r="A603" s="2"/>
    </row>
    <row r="604" spans="1:1" ht="16" x14ac:dyDescent="0.2">
      <c r="A604" s="2"/>
    </row>
    <row r="605" spans="1:1" ht="16" x14ac:dyDescent="0.2">
      <c r="A605" s="2"/>
    </row>
    <row r="606" spans="1:1" ht="16" x14ac:dyDescent="0.2">
      <c r="A606" s="2"/>
    </row>
    <row r="607" spans="1:1" ht="16" x14ac:dyDescent="0.2">
      <c r="A607" s="2"/>
    </row>
    <row r="608" spans="1:1" ht="16" x14ac:dyDescent="0.2">
      <c r="A608" s="2"/>
    </row>
    <row r="609" spans="1:1" ht="16" x14ac:dyDescent="0.2">
      <c r="A609" s="2"/>
    </row>
    <row r="610" spans="1:1" ht="16" x14ac:dyDescent="0.2">
      <c r="A610" s="2"/>
    </row>
    <row r="611" spans="1:1" ht="16" x14ac:dyDescent="0.2">
      <c r="A611" s="2"/>
    </row>
    <row r="612" spans="1:1" ht="16" x14ac:dyDescent="0.2">
      <c r="A612" s="2"/>
    </row>
    <row r="613" spans="1:1" ht="16" x14ac:dyDescent="0.2">
      <c r="A613" s="2"/>
    </row>
    <row r="614" spans="1:1" ht="16" x14ac:dyDescent="0.2">
      <c r="A614" s="2"/>
    </row>
    <row r="615" spans="1:1" ht="16" x14ac:dyDescent="0.2">
      <c r="A615" s="2"/>
    </row>
    <row r="616" spans="1:1" ht="16" x14ac:dyDescent="0.2">
      <c r="A616" s="2"/>
    </row>
    <row r="617" spans="1:1" ht="16" x14ac:dyDescent="0.2">
      <c r="A617" s="2"/>
    </row>
    <row r="618" spans="1:1" ht="16" x14ac:dyDescent="0.2">
      <c r="A618" s="2"/>
    </row>
    <row r="619" spans="1:1" ht="16" x14ac:dyDescent="0.2">
      <c r="A619" s="2"/>
    </row>
    <row r="620" spans="1:1" ht="16" x14ac:dyDescent="0.2">
      <c r="A620" s="2"/>
    </row>
    <row r="621" spans="1:1" ht="16" x14ac:dyDescent="0.2">
      <c r="A621" s="2"/>
    </row>
    <row r="622" spans="1:1" ht="16" x14ac:dyDescent="0.2">
      <c r="A622" s="2"/>
    </row>
    <row r="623" spans="1:1" ht="16" x14ac:dyDescent="0.2">
      <c r="A623" s="2"/>
    </row>
    <row r="624" spans="1:1" ht="16" x14ac:dyDescent="0.2">
      <c r="A624" s="2"/>
    </row>
    <row r="625" spans="1:1" ht="16" x14ac:dyDescent="0.2">
      <c r="A625" s="2"/>
    </row>
    <row r="626" spans="1:1" ht="16" x14ac:dyDescent="0.2">
      <c r="A626" s="2"/>
    </row>
    <row r="627" spans="1:1" ht="16" x14ac:dyDescent="0.2">
      <c r="A627" s="2"/>
    </row>
    <row r="628" spans="1:1" ht="16" x14ac:dyDescent="0.2">
      <c r="A628" s="2"/>
    </row>
    <row r="629" spans="1:1" ht="16" x14ac:dyDescent="0.2">
      <c r="A629" s="2"/>
    </row>
    <row r="630" spans="1:1" ht="16" x14ac:dyDescent="0.2">
      <c r="A630" s="2"/>
    </row>
    <row r="631" spans="1:1" ht="16" x14ac:dyDescent="0.2">
      <c r="A631" s="2"/>
    </row>
    <row r="632" spans="1:1" ht="16" x14ac:dyDescent="0.2">
      <c r="A632" s="2"/>
    </row>
    <row r="633" spans="1:1" ht="16" x14ac:dyDescent="0.2">
      <c r="A633" s="2"/>
    </row>
    <row r="634" spans="1:1" ht="16" x14ac:dyDescent="0.2">
      <c r="A634" s="2"/>
    </row>
    <row r="635" spans="1:1" ht="16" x14ac:dyDescent="0.2">
      <c r="A635" s="2"/>
    </row>
    <row r="636" spans="1:1" ht="16" x14ac:dyDescent="0.2">
      <c r="A636" s="2"/>
    </row>
    <row r="637" spans="1:1" ht="16" x14ac:dyDescent="0.2">
      <c r="A637" s="2"/>
    </row>
    <row r="638" spans="1:1" ht="16" x14ac:dyDescent="0.2">
      <c r="A638" s="2"/>
    </row>
    <row r="639" spans="1:1" ht="16" x14ac:dyDescent="0.2">
      <c r="A639" s="2"/>
    </row>
    <row r="640" spans="1:1" ht="16" x14ac:dyDescent="0.2">
      <c r="A640" s="2"/>
    </row>
    <row r="641" spans="1:1" ht="16" x14ac:dyDescent="0.2">
      <c r="A641" s="2"/>
    </row>
    <row r="642" spans="1:1" ht="16" x14ac:dyDescent="0.2">
      <c r="A642" s="2"/>
    </row>
    <row r="643" spans="1:1" ht="16" x14ac:dyDescent="0.2">
      <c r="A643" s="2"/>
    </row>
    <row r="644" spans="1:1" ht="16" x14ac:dyDescent="0.2">
      <c r="A644" s="2"/>
    </row>
    <row r="645" spans="1:1" ht="16" x14ac:dyDescent="0.2">
      <c r="A645" s="2"/>
    </row>
    <row r="646" spans="1:1" ht="16" x14ac:dyDescent="0.2">
      <c r="A646" s="2"/>
    </row>
    <row r="647" spans="1:1" ht="16" x14ac:dyDescent="0.2">
      <c r="A647" s="2"/>
    </row>
    <row r="648" spans="1:1" ht="16" x14ac:dyDescent="0.2">
      <c r="A648" s="2"/>
    </row>
    <row r="649" spans="1:1" ht="16" x14ac:dyDescent="0.2">
      <c r="A649" s="2"/>
    </row>
    <row r="650" spans="1:1" ht="16" x14ac:dyDescent="0.2">
      <c r="A650" s="2"/>
    </row>
    <row r="651" spans="1:1" ht="16" x14ac:dyDescent="0.2">
      <c r="A651" s="2"/>
    </row>
    <row r="652" spans="1:1" ht="16" x14ac:dyDescent="0.2">
      <c r="A652" s="2"/>
    </row>
    <row r="653" spans="1:1" ht="16" x14ac:dyDescent="0.2">
      <c r="A653" s="2"/>
    </row>
    <row r="654" spans="1:1" ht="16" x14ac:dyDescent="0.2">
      <c r="A654" s="2"/>
    </row>
    <row r="655" spans="1:1" ht="16" x14ac:dyDescent="0.2">
      <c r="A655" s="2"/>
    </row>
    <row r="656" spans="1:1" ht="16" x14ac:dyDescent="0.2">
      <c r="A656" s="2"/>
    </row>
    <row r="657" spans="1:1" ht="16" x14ac:dyDescent="0.2">
      <c r="A657" s="2"/>
    </row>
    <row r="658" spans="1:1" ht="16" x14ac:dyDescent="0.2">
      <c r="A658" s="2"/>
    </row>
    <row r="659" spans="1:1" ht="16" x14ac:dyDescent="0.2">
      <c r="A659" s="2"/>
    </row>
    <row r="660" spans="1:1" ht="16" x14ac:dyDescent="0.2">
      <c r="A660" s="2"/>
    </row>
    <row r="661" spans="1:1" ht="16" x14ac:dyDescent="0.2">
      <c r="A661" s="2"/>
    </row>
    <row r="662" spans="1:1" ht="16" x14ac:dyDescent="0.2">
      <c r="A662" s="2"/>
    </row>
    <row r="663" spans="1:1" ht="16" x14ac:dyDescent="0.2">
      <c r="A663" s="2"/>
    </row>
    <row r="664" spans="1:1" ht="16" x14ac:dyDescent="0.2">
      <c r="A664" s="2"/>
    </row>
    <row r="665" spans="1:1" ht="16" x14ac:dyDescent="0.2">
      <c r="A665" s="2"/>
    </row>
    <row r="666" spans="1:1" ht="16" x14ac:dyDescent="0.2">
      <c r="A666" s="2"/>
    </row>
    <row r="667" spans="1:1" ht="16" x14ac:dyDescent="0.2">
      <c r="A667" s="2"/>
    </row>
    <row r="668" spans="1:1" ht="16" x14ac:dyDescent="0.2">
      <c r="A668" s="2"/>
    </row>
    <row r="669" spans="1:1" ht="16" x14ac:dyDescent="0.2">
      <c r="A669" s="2"/>
    </row>
    <row r="670" spans="1:1" ht="16" x14ac:dyDescent="0.2">
      <c r="A670" s="2"/>
    </row>
    <row r="671" spans="1:1" ht="16" x14ac:dyDescent="0.2">
      <c r="A671" s="2"/>
    </row>
    <row r="672" spans="1:1" ht="16" x14ac:dyDescent="0.2">
      <c r="A672" s="2"/>
    </row>
    <row r="673" spans="1:1" ht="16" x14ac:dyDescent="0.2">
      <c r="A673" s="2"/>
    </row>
    <row r="674" spans="1:1" ht="16" x14ac:dyDescent="0.2">
      <c r="A674" s="2"/>
    </row>
    <row r="675" spans="1:1" ht="16" x14ac:dyDescent="0.2">
      <c r="A675" s="2"/>
    </row>
    <row r="676" spans="1:1" ht="16" x14ac:dyDescent="0.2">
      <c r="A676" s="2"/>
    </row>
    <row r="677" spans="1:1" ht="16" x14ac:dyDescent="0.2">
      <c r="A677" s="2"/>
    </row>
    <row r="678" spans="1:1" ht="16" x14ac:dyDescent="0.2">
      <c r="A678" s="2"/>
    </row>
    <row r="679" spans="1:1" ht="16" x14ac:dyDescent="0.2">
      <c r="A679" s="2"/>
    </row>
    <row r="680" spans="1:1" ht="16" x14ac:dyDescent="0.2">
      <c r="A680" s="2"/>
    </row>
    <row r="681" spans="1:1" ht="16" x14ac:dyDescent="0.2">
      <c r="A681" s="2"/>
    </row>
    <row r="682" spans="1:1" ht="16" x14ac:dyDescent="0.2">
      <c r="A682" s="2"/>
    </row>
    <row r="683" spans="1:1" ht="16" x14ac:dyDescent="0.2">
      <c r="A683" s="2"/>
    </row>
    <row r="684" spans="1:1" ht="16" x14ac:dyDescent="0.2">
      <c r="A684" s="2"/>
    </row>
    <row r="685" spans="1:1" ht="16" x14ac:dyDescent="0.2">
      <c r="A685" s="2"/>
    </row>
    <row r="686" spans="1:1" ht="16" x14ac:dyDescent="0.2">
      <c r="A686" s="2"/>
    </row>
    <row r="687" spans="1:1" ht="16" x14ac:dyDescent="0.2">
      <c r="A687" s="2"/>
    </row>
    <row r="688" spans="1:1" ht="16" x14ac:dyDescent="0.2">
      <c r="A688" s="2"/>
    </row>
    <row r="689" spans="1:1" ht="16" x14ac:dyDescent="0.2">
      <c r="A689" s="2"/>
    </row>
    <row r="690" spans="1:1" ht="16" x14ac:dyDescent="0.2">
      <c r="A690" s="2"/>
    </row>
    <row r="691" spans="1:1" ht="16" x14ac:dyDescent="0.2">
      <c r="A691" s="2"/>
    </row>
    <row r="692" spans="1:1" ht="16" x14ac:dyDescent="0.2">
      <c r="A692" s="2"/>
    </row>
    <row r="693" spans="1:1" ht="16" x14ac:dyDescent="0.2">
      <c r="A693" s="2"/>
    </row>
    <row r="694" spans="1:1" ht="16" x14ac:dyDescent="0.2">
      <c r="A694" s="2"/>
    </row>
    <row r="695" spans="1:1" ht="16" x14ac:dyDescent="0.2">
      <c r="A695" s="2"/>
    </row>
    <row r="696" spans="1:1" ht="16" x14ac:dyDescent="0.2">
      <c r="A696" s="2"/>
    </row>
    <row r="697" spans="1:1" ht="16" x14ac:dyDescent="0.2">
      <c r="A697" s="2"/>
    </row>
    <row r="698" spans="1:1" ht="16" x14ac:dyDescent="0.2">
      <c r="A698" s="2"/>
    </row>
    <row r="699" spans="1:1" ht="16" x14ac:dyDescent="0.2">
      <c r="A699" s="2"/>
    </row>
    <row r="700" spans="1:1" ht="16" x14ac:dyDescent="0.2">
      <c r="A700" s="2"/>
    </row>
    <row r="701" spans="1:1" ht="16" x14ac:dyDescent="0.2">
      <c r="A701" s="2"/>
    </row>
    <row r="702" spans="1:1" ht="16" x14ac:dyDescent="0.2">
      <c r="A702" s="2"/>
    </row>
    <row r="703" spans="1:1" ht="16" x14ac:dyDescent="0.2">
      <c r="A703" s="2"/>
    </row>
    <row r="704" spans="1:1" ht="16" x14ac:dyDescent="0.2">
      <c r="A704" s="2"/>
    </row>
    <row r="705" spans="1:1" ht="16" x14ac:dyDescent="0.2">
      <c r="A705" s="2"/>
    </row>
    <row r="706" spans="1:1" ht="16" x14ac:dyDescent="0.2">
      <c r="A706" s="2"/>
    </row>
    <row r="707" spans="1:1" ht="16" x14ac:dyDescent="0.2">
      <c r="A707" s="2"/>
    </row>
    <row r="708" spans="1:1" ht="16" x14ac:dyDescent="0.2">
      <c r="A708" s="2"/>
    </row>
    <row r="709" spans="1:1" ht="16" x14ac:dyDescent="0.2">
      <c r="A709" s="2"/>
    </row>
    <row r="710" spans="1:1" ht="16" x14ac:dyDescent="0.2">
      <c r="A710" s="2"/>
    </row>
    <row r="711" spans="1:1" ht="16" x14ac:dyDescent="0.2">
      <c r="A711" s="2"/>
    </row>
    <row r="712" spans="1:1" ht="16" x14ac:dyDescent="0.2">
      <c r="A712" s="2"/>
    </row>
    <row r="713" spans="1:1" ht="16" x14ac:dyDescent="0.2">
      <c r="A713" s="2"/>
    </row>
    <row r="714" spans="1:1" ht="16" x14ac:dyDescent="0.2">
      <c r="A714" s="2"/>
    </row>
    <row r="715" spans="1:1" ht="16" x14ac:dyDescent="0.2">
      <c r="A715" s="2"/>
    </row>
    <row r="716" spans="1:1" ht="16" x14ac:dyDescent="0.2">
      <c r="A716" s="2"/>
    </row>
    <row r="717" spans="1:1" ht="16" x14ac:dyDescent="0.2">
      <c r="A717" s="2"/>
    </row>
    <row r="718" spans="1:1" ht="16" x14ac:dyDescent="0.2">
      <c r="A718" s="2"/>
    </row>
    <row r="719" spans="1:1" ht="16" x14ac:dyDescent="0.2">
      <c r="A719" s="2"/>
    </row>
    <row r="720" spans="1:1" ht="16" x14ac:dyDescent="0.2">
      <c r="A720" s="2"/>
    </row>
    <row r="721" spans="1:1" ht="16" x14ac:dyDescent="0.2">
      <c r="A721" s="2"/>
    </row>
    <row r="722" spans="1:1" ht="16" x14ac:dyDescent="0.2">
      <c r="A722" s="2"/>
    </row>
    <row r="723" spans="1:1" ht="16" x14ac:dyDescent="0.2">
      <c r="A723" s="2"/>
    </row>
    <row r="724" spans="1:1" ht="16" x14ac:dyDescent="0.2">
      <c r="A724" s="2"/>
    </row>
    <row r="725" spans="1:1" ht="16" x14ac:dyDescent="0.2">
      <c r="A725" s="2"/>
    </row>
    <row r="726" spans="1:1" ht="16" x14ac:dyDescent="0.2">
      <c r="A726" s="2"/>
    </row>
    <row r="727" spans="1:1" ht="16" x14ac:dyDescent="0.2">
      <c r="A727" s="2"/>
    </row>
    <row r="728" spans="1:1" ht="16" x14ac:dyDescent="0.2">
      <c r="A728" s="2"/>
    </row>
    <row r="729" spans="1:1" ht="16" x14ac:dyDescent="0.2">
      <c r="A729" s="2"/>
    </row>
    <row r="730" spans="1:1" ht="16" x14ac:dyDescent="0.2">
      <c r="A730" s="2"/>
    </row>
    <row r="731" spans="1:1" ht="16" x14ac:dyDescent="0.2">
      <c r="A731" s="2"/>
    </row>
    <row r="732" spans="1:1" ht="16" x14ac:dyDescent="0.2">
      <c r="A732" s="2"/>
    </row>
    <row r="733" spans="1:1" ht="16" x14ac:dyDescent="0.2">
      <c r="A733" s="2"/>
    </row>
    <row r="734" spans="1:1" ht="16" x14ac:dyDescent="0.2">
      <c r="A734" s="2"/>
    </row>
    <row r="735" spans="1:1" ht="16" x14ac:dyDescent="0.2">
      <c r="A735" s="2"/>
    </row>
    <row r="736" spans="1:1" ht="16" x14ac:dyDescent="0.2">
      <c r="A736" s="2"/>
    </row>
    <row r="737" spans="1:1" ht="16" x14ac:dyDescent="0.2">
      <c r="A737" s="2"/>
    </row>
    <row r="738" spans="1:1" ht="16" x14ac:dyDescent="0.2">
      <c r="A738" s="2"/>
    </row>
    <row r="739" spans="1:1" ht="16" x14ac:dyDescent="0.2">
      <c r="A739" s="2"/>
    </row>
    <row r="740" spans="1:1" ht="16" x14ac:dyDescent="0.2">
      <c r="A740" s="2"/>
    </row>
    <row r="741" spans="1:1" ht="16" x14ac:dyDescent="0.2">
      <c r="A741" s="2"/>
    </row>
    <row r="742" spans="1:1" ht="16" x14ac:dyDescent="0.2">
      <c r="A742" s="2"/>
    </row>
    <row r="743" spans="1:1" ht="16" x14ac:dyDescent="0.2">
      <c r="A743" s="2"/>
    </row>
    <row r="744" spans="1:1" ht="16" x14ac:dyDescent="0.2">
      <c r="A744" s="2"/>
    </row>
    <row r="745" spans="1:1" ht="16" x14ac:dyDescent="0.2">
      <c r="A745" s="2"/>
    </row>
    <row r="746" spans="1:1" ht="16" x14ac:dyDescent="0.2">
      <c r="A746" s="2"/>
    </row>
    <row r="747" spans="1:1" ht="16" x14ac:dyDescent="0.2">
      <c r="A747" s="2"/>
    </row>
    <row r="748" spans="1:1" ht="16" x14ac:dyDescent="0.2">
      <c r="A748" s="2"/>
    </row>
    <row r="749" spans="1:1" ht="16" x14ac:dyDescent="0.2">
      <c r="A749" s="2"/>
    </row>
    <row r="750" spans="1:1" ht="16" x14ac:dyDescent="0.2">
      <c r="A750" s="2"/>
    </row>
    <row r="751" spans="1:1" ht="16" x14ac:dyDescent="0.2">
      <c r="A751" s="2"/>
    </row>
    <row r="752" spans="1:1" ht="16" x14ac:dyDescent="0.2">
      <c r="A752" s="2"/>
    </row>
    <row r="753" spans="1:1" ht="16" x14ac:dyDescent="0.2">
      <c r="A753" s="2"/>
    </row>
    <row r="754" spans="1:1" ht="16" x14ac:dyDescent="0.2">
      <c r="A754" s="2"/>
    </row>
    <row r="755" spans="1:1" ht="16" x14ac:dyDescent="0.2">
      <c r="A755" s="2"/>
    </row>
    <row r="756" spans="1:1" ht="16" x14ac:dyDescent="0.2">
      <c r="A756" s="2"/>
    </row>
    <row r="757" spans="1:1" ht="16" x14ac:dyDescent="0.2">
      <c r="A757" s="2"/>
    </row>
    <row r="758" spans="1:1" ht="16" x14ac:dyDescent="0.2">
      <c r="A758" s="2"/>
    </row>
    <row r="759" spans="1:1" ht="16" x14ac:dyDescent="0.2">
      <c r="A759" s="2"/>
    </row>
    <row r="760" spans="1:1" ht="16" x14ac:dyDescent="0.2">
      <c r="A760" s="2"/>
    </row>
    <row r="761" spans="1:1" ht="16" x14ac:dyDescent="0.2">
      <c r="A761" s="2"/>
    </row>
    <row r="762" spans="1:1" ht="16" x14ac:dyDescent="0.2">
      <c r="A762" s="2"/>
    </row>
    <row r="763" spans="1:1" ht="16" x14ac:dyDescent="0.2">
      <c r="A763" s="2"/>
    </row>
    <row r="764" spans="1:1" ht="16" x14ac:dyDescent="0.2">
      <c r="A764" s="2"/>
    </row>
    <row r="765" spans="1:1" ht="16" x14ac:dyDescent="0.2">
      <c r="A765" s="2"/>
    </row>
    <row r="766" spans="1:1" ht="16" x14ac:dyDescent="0.2">
      <c r="A766" s="2"/>
    </row>
    <row r="767" spans="1:1" ht="16" x14ac:dyDescent="0.2">
      <c r="A767" s="2"/>
    </row>
    <row r="768" spans="1:1" ht="16" x14ac:dyDescent="0.2">
      <c r="A768" s="2"/>
    </row>
    <row r="769" spans="1:1" ht="16" x14ac:dyDescent="0.2">
      <c r="A769" s="2"/>
    </row>
    <row r="770" spans="1:1" ht="16" x14ac:dyDescent="0.2">
      <c r="A770" s="2"/>
    </row>
    <row r="771" spans="1:1" ht="16" x14ac:dyDescent="0.2">
      <c r="A771" s="2"/>
    </row>
    <row r="772" spans="1:1" ht="16" x14ac:dyDescent="0.2">
      <c r="A772" s="2"/>
    </row>
    <row r="773" spans="1:1" ht="16" x14ac:dyDescent="0.2">
      <c r="A773" s="2"/>
    </row>
    <row r="774" spans="1:1" ht="16" x14ac:dyDescent="0.2">
      <c r="A774" s="2"/>
    </row>
    <row r="775" spans="1:1" ht="16" x14ac:dyDescent="0.2">
      <c r="A775" s="2"/>
    </row>
    <row r="776" spans="1:1" ht="16" x14ac:dyDescent="0.2">
      <c r="A776" s="2"/>
    </row>
    <row r="777" spans="1:1" ht="16" x14ac:dyDescent="0.2">
      <c r="A777" s="2"/>
    </row>
    <row r="778" spans="1:1" ht="16" x14ac:dyDescent="0.2">
      <c r="A778" s="2"/>
    </row>
    <row r="779" spans="1:1" ht="16" x14ac:dyDescent="0.2">
      <c r="A779" s="2"/>
    </row>
    <row r="780" spans="1:1" ht="16" x14ac:dyDescent="0.2">
      <c r="A780" s="2"/>
    </row>
    <row r="781" spans="1:1" ht="16" x14ac:dyDescent="0.2">
      <c r="A781" s="2"/>
    </row>
    <row r="782" spans="1:1" ht="16" x14ac:dyDescent="0.2">
      <c r="A782" s="2"/>
    </row>
    <row r="783" spans="1:1" ht="16" x14ac:dyDescent="0.2">
      <c r="A783" s="2"/>
    </row>
    <row r="784" spans="1:1" ht="16" x14ac:dyDescent="0.2">
      <c r="A784" s="2"/>
    </row>
    <row r="785" spans="1:1" ht="16" x14ac:dyDescent="0.2">
      <c r="A785" s="2"/>
    </row>
    <row r="786" spans="1:1" ht="16" x14ac:dyDescent="0.2">
      <c r="A786" s="2"/>
    </row>
    <row r="787" spans="1:1" ht="16" x14ac:dyDescent="0.2">
      <c r="A787" s="2"/>
    </row>
    <row r="788" spans="1:1" ht="16" x14ac:dyDescent="0.2">
      <c r="A788" s="2"/>
    </row>
    <row r="789" spans="1:1" ht="16" x14ac:dyDescent="0.2">
      <c r="A789" s="2"/>
    </row>
    <row r="790" spans="1:1" ht="16" x14ac:dyDescent="0.2">
      <c r="A790" s="2"/>
    </row>
    <row r="791" spans="1:1" ht="16" x14ac:dyDescent="0.2">
      <c r="A791" s="2"/>
    </row>
    <row r="792" spans="1:1" ht="16" x14ac:dyDescent="0.2">
      <c r="A792" s="2"/>
    </row>
    <row r="793" spans="1:1" ht="16" x14ac:dyDescent="0.2">
      <c r="A793" s="2"/>
    </row>
    <row r="794" spans="1:1" ht="16" x14ac:dyDescent="0.2">
      <c r="A794" s="2"/>
    </row>
    <row r="795" spans="1:1" ht="16" x14ac:dyDescent="0.2">
      <c r="A795" s="2"/>
    </row>
    <row r="796" spans="1:1" ht="16" x14ac:dyDescent="0.2">
      <c r="A796" s="2"/>
    </row>
    <row r="797" spans="1:1" ht="16" x14ac:dyDescent="0.2">
      <c r="A797" s="2"/>
    </row>
    <row r="798" spans="1:1" ht="16" x14ac:dyDescent="0.2">
      <c r="A798" s="2"/>
    </row>
    <row r="799" spans="1:1" ht="16" x14ac:dyDescent="0.2">
      <c r="A799" s="2"/>
    </row>
    <row r="800" spans="1:1" ht="16" x14ac:dyDescent="0.2">
      <c r="A800" s="2"/>
    </row>
    <row r="801" spans="1:1" ht="16" x14ac:dyDescent="0.2">
      <c r="A801" s="2"/>
    </row>
    <row r="802" spans="1:1" ht="16" x14ac:dyDescent="0.2">
      <c r="A802" s="2"/>
    </row>
    <row r="803" spans="1:1" ht="16" x14ac:dyDescent="0.2">
      <c r="A803" s="2"/>
    </row>
    <row r="804" spans="1:1" ht="16" x14ac:dyDescent="0.2">
      <c r="A804" s="2"/>
    </row>
    <row r="805" spans="1:1" ht="16" x14ac:dyDescent="0.2">
      <c r="A805" s="2"/>
    </row>
    <row r="806" spans="1:1" ht="16" x14ac:dyDescent="0.2">
      <c r="A806" s="2"/>
    </row>
    <row r="807" spans="1:1" ht="16" x14ac:dyDescent="0.2">
      <c r="A807" s="2"/>
    </row>
    <row r="808" spans="1:1" ht="16" x14ac:dyDescent="0.2">
      <c r="A808" s="2"/>
    </row>
    <row r="809" spans="1:1" ht="16" x14ac:dyDescent="0.2">
      <c r="A809" s="2"/>
    </row>
    <row r="810" spans="1:1" ht="16" x14ac:dyDescent="0.2">
      <c r="A810" s="2"/>
    </row>
    <row r="811" spans="1:1" ht="16" x14ac:dyDescent="0.2">
      <c r="A811" s="2"/>
    </row>
    <row r="812" spans="1:1" ht="16" x14ac:dyDescent="0.2">
      <c r="A812" s="2"/>
    </row>
    <row r="813" spans="1:1" ht="16" x14ac:dyDescent="0.2">
      <c r="A813" s="2"/>
    </row>
    <row r="814" spans="1:1" ht="16" x14ac:dyDescent="0.2">
      <c r="A814" s="2"/>
    </row>
    <row r="815" spans="1:1" ht="16" x14ac:dyDescent="0.2">
      <c r="A815" s="2"/>
    </row>
    <row r="816" spans="1:1" ht="16" x14ac:dyDescent="0.2">
      <c r="A816" s="2"/>
    </row>
    <row r="817" spans="1:1" ht="16" x14ac:dyDescent="0.2">
      <c r="A817" s="2"/>
    </row>
    <row r="818" spans="1:1" ht="16" x14ac:dyDescent="0.2">
      <c r="A818" s="2"/>
    </row>
    <row r="819" spans="1:1" ht="16" x14ac:dyDescent="0.2">
      <c r="A819" s="2"/>
    </row>
    <row r="820" spans="1:1" ht="16" x14ac:dyDescent="0.2">
      <c r="A820" s="2"/>
    </row>
    <row r="821" spans="1:1" ht="16" x14ac:dyDescent="0.2">
      <c r="A821" s="2"/>
    </row>
    <row r="822" spans="1:1" ht="16" x14ac:dyDescent="0.2">
      <c r="A822" s="2"/>
    </row>
    <row r="823" spans="1:1" ht="16" x14ac:dyDescent="0.2">
      <c r="A823" s="2"/>
    </row>
    <row r="824" spans="1:1" ht="16" x14ac:dyDescent="0.2">
      <c r="A824" s="2"/>
    </row>
    <row r="825" spans="1:1" ht="16" x14ac:dyDescent="0.2">
      <c r="A825" s="2"/>
    </row>
    <row r="826" spans="1:1" ht="16" x14ac:dyDescent="0.2">
      <c r="A826" s="2"/>
    </row>
    <row r="827" spans="1:1" ht="16" x14ac:dyDescent="0.2">
      <c r="A827" s="2"/>
    </row>
    <row r="828" spans="1:1" ht="16" x14ac:dyDescent="0.2">
      <c r="A828" s="2"/>
    </row>
    <row r="829" spans="1:1" ht="16" x14ac:dyDescent="0.2">
      <c r="A829" s="2"/>
    </row>
    <row r="830" spans="1:1" ht="16" x14ac:dyDescent="0.2">
      <c r="A830" s="2"/>
    </row>
    <row r="831" spans="1:1" ht="16" x14ac:dyDescent="0.2">
      <c r="A831" s="2"/>
    </row>
    <row r="832" spans="1:1" ht="16" x14ac:dyDescent="0.2">
      <c r="A832" s="2"/>
    </row>
    <row r="833" spans="1:1" ht="16" x14ac:dyDescent="0.2">
      <c r="A833" s="2"/>
    </row>
    <row r="834" spans="1:1" ht="16" x14ac:dyDescent="0.2">
      <c r="A834" s="2"/>
    </row>
    <row r="835" spans="1:1" ht="16" x14ac:dyDescent="0.2">
      <c r="A835" s="2"/>
    </row>
    <row r="836" spans="1:1" ht="16" x14ac:dyDescent="0.2">
      <c r="A836" s="2"/>
    </row>
    <row r="837" spans="1:1" ht="16" x14ac:dyDescent="0.2">
      <c r="A837" s="2"/>
    </row>
    <row r="838" spans="1:1" ht="16" x14ac:dyDescent="0.2">
      <c r="A838" s="2"/>
    </row>
    <row r="839" spans="1:1" ht="16" x14ac:dyDescent="0.2">
      <c r="A839" s="2"/>
    </row>
    <row r="840" spans="1:1" ht="16" x14ac:dyDescent="0.2">
      <c r="A840" s="2"/>
    </row>
    <row r="841" spans="1:1" ht="16" x14ac:dyDescent="0.2">
      <c r="A841" s="2"/>
    </row>
    <row r="842" spans="1:1" ht="16" x14ac:dyDescent="0.2">
      <c r="A842" s="2"/>
    </row>
    <row r="843" spans="1:1" ht="16" x14ac:dyDescent="0.2">
      <c r="A843" s="2"/>
    </row>
    <row r="844" spans="1:1" ht="16" x14ac:dyDescent="0.2">
      <c r="A844" s="2"/>
    </row>
    <row r="845" spans="1:1" ht="16" x14ac:dyDescent="0.2">
      <c r="A845" s="2"/>
    </row>
    <row r="846" spans="1:1" ht="16" x14ac:dyDescent="0.2">
      <c r="A846" s="2"/>
    </row>
    <row r="847" spans="1:1" ht="16" x14ac:dyDescent="0.2">
      <c r="A847" s="2"/>
    </row>
    <row r="848" spans="1:1" ht="16" x14ac:dyDescent="0.2">
      <c r="A848" s="2"/>
    </row>
    <row r="849" spans="1:1" ht="16" x14ac:dyDescent="0.2">
      <c r="A849" s="2"/>
    </row>
    <row r="850" spans="1:1" ht="16" x14ac:dyDescent="0.2">
      <c r="A850" s="2"/>
    </row>
    <row r="851" spans="1:1" ht="16" x14ac:dyDescent="0.2">
      <c r="A851" s="2"/>
    </row>
    <row r="852" spans="1:1" ht="16" x14ac:dyDescent="0.2">
      <c r="A852" s="2"/>
    </row>
    <row r="853" spans="1:1" ht="16" x14ac:dyDescent="0.2">
      <c r="A853" s="2"/>
    </row>
    <row r="854" spans="1:1" ht="16" x14ac:dyDescent="0.2">
      <c r="A854" s="2"/>
    </row>
    <row r="855" spans="1:1" ht="16" x14ac:dyDescent="0.2">
      <c r="A855" s="2"/>
    </row>
    <row r="856" spans="1:1" ht="16" x14ac:dyDescent="0.2">
      <c r="A856" s="2"/>
    </row>
    <row r="857" spans="1:1" ht="16" x14ac:dyDescent="0.2">
      <c r="A857" s="2"/>
    </row>
    <row r="858" spans="1:1" ht="16" x14ac:dyDescent="0.2">
      <c r="A858" s="2"/>
    </row>
    <row r="859" spans="1:1" ht="16" x14ac:dyDescent="0.2">
      <c r="A859" s="2"/>
    </row>
    <row r="860" spans="1:1" ht="16" x14ac:dyDescent="0.2">
      <c r="A860" s="2"/>
    </row>
    <row r="861" spans="1:1" ht="16" x14ac:dyDescent="0.2">
      <c r="A861" s="2"/>
    </row>
    <row r="862" spans="1:1" ht="16" x14ac:dyDescent="0.2">
      <c r="A862" s="2"/>
    </row>
    <row r="863" spans="1:1" ht="16" x14ac:dyDescent="0.2">
      <c r="A863" s="2"/>
    </row>
    <row r="864" spans="1:1" ht="16" x14ac:dyDescent="0.2">
      <c r="A864" s="2"/>
    </row>
    <row r="865" spans="1:1" ht="16" x14ac:dyDescent="0.2">
      <c r="A865" s="2"/>
    </row>
    <row r="866" spans="1:1" ht="16" x14ac:dyDescent="0.2">
      <c r="A866" s="2"/>
    </row>
    <row r="867" spans="1:1" ht="16" x14ac:dyDescent="0.2">
      <c r="A867" s="2"/>
    </row>
    <row r="868" spans="1:1" ht="16" x14ac:dyDescent="0.2">
      <c r="A868" s="2"/>
    </row>
    <row r="869" spans="1:1" ht="16" x14ac:dyDescent="0.2">
      <c r="A869" s="2"/>
    </row>
    <row r="870" spans="1:1" ht="16" x14ac:dyDescent="0.2">
      <c r="A870" s="2"/>
    </row>
    <row r="871" spans="1:1" ht="16" x14ac:dyDescent="0.2">
      <c r="A871" s="2"/>
    </row>
    <row r="872" spans="1:1" ht="16" x14ac:dyDescent="0.2">
      <c r="A872" s="2"/>
    </row>
    <row r="873" spans="1:1" ht="16" x14ac:dyDescent="0.2">
      <c r="A873" s="2"/>
    </row>
    <row r="874" spans="1:1" ht="16" x14ac:dyDescent="0.2">
      <c r="A874" s="2"/>
    </row>
    <row r="875" spans="1:1" ht="16" x14ac:dyDescent="0.2">
      <c r="A875" s="2"/>
    </row>
    <row r="876" spans="1:1" ht="16" x14ac:dyDescent="0.2">
      <c r="A876" s="2"/>
    </row>
    <row r="877" spans="1:1" ht="16" x14ac:dyDescent="0.2">
      <c r="A877" s="2"/>
    </row>
    <row r="878" spans="1:1" ht="16" x14ac:dyDescent="0.2">
      <c r="A878" s="2"/>
    </row>
    <row r="879" spans="1:1" ht="16" x14ac:dyDescent="0.2">
      <c r="A879" s="2"/>
    </row>
    <row r="880" spans="1:1" ht="16" x14ac:dyDescent="0.2">
      <c r="A880" s="2"/>
    </row>
    <row r="881" spans="1:1" ht="16" x14ac:dyDescent="0.2">
      <c r="A881" s="2"/>
    </row>
    <row r="882" spans="1:1" ht="16" x14ac:dyDescent="0.2">
      <c r="A882" s="2"/>
    </row>
    <row r="883" spans="1:1" ht="16" x14ac:dyDescent="0.2">
      <c r="A883" s="2"/>
    </row>
    <row r="884" spans="1:1" ht="16" x14ac:dyDescent="0.2">
      <c r="A884" s="2"/>
    </row>
    <row r="885" spans="1:1" ht="16" x14ac:dyDescent="0.2">
      <c r="A885" s="2"/>
    </row>
    <row r="886" spans="1:1" ht="16" x14ac:dyDescent="0.2">
      <c r="A886" s="2"/>
    </row>
    <row r="887" spans="1:1" ht="16" x14ac:dyDescent="0.2">
      <c r="A887" s="2"/>
    </row>
    <row r="888" spans="1:1" ht="16" x14ac:dyDescent="0.2">
      <c r="A888" s="2"/>
    </row>
    <row r="889" spans="1:1" ht="16" x14ac:dyDescent="0.2">
      <c r="A889" s="2"/>
    </row>
    <row r="890" spans="1:1" ht="16" x14ac:dyDescent="0.2">
      <c r="A890" s="2"/>
    </row>
    <row r="891" spans="1:1" ht="16" x14ac:dyDescent="0.2">
      <c r="A891" s="2"/>
    </row>
    <row r="892" spans="1:1" ht="16" x14ac:dyDescent="0.2">
      <c r="A892" s="2"/>
    </row>
    <row r="893" spans="1:1" ht="16" x14ac:dyDescent="0.2">
      <c r="A893" s="2"/>
    </row>
    <row r="894" spans="1:1" ht="16" x14ac:dyDescent="0.2">
      <c r="A894" s="2"/>
    </row>
    <row r="895" spans="1:1" ht="16" x14ac:dyDescent="0.2">
      <c r="A895" s="2"/>
    </row>
    <row r="896" spans="1:1" ht="16" x14ac:dyDescent="0.2">
      <c r="A896" s="2"/>
    </row>
    <row r="897" spans="1:1" ht="16" x14ac:dyDescent="0.2">
      <c r="A897" s="2"/>
    </row>
    <row r="898" spans="1:1" ht="16" x14ac:dyDescent="0.2">
      <c r="A898" s="2"/>
    </row>
    <row r="899" spans="1:1" ht="16" x14ac:dyDescent="0.2">
      <c r="A899" s="2"/>
    </row>
    <row r="900" spans="1:1" ht="16" x14ac:dyDescent="0.2">
      <c r="A900" s="2"/>
    </row>
    <row r="901" spans="1:1" ht="16" x14ac:dyDescent="0.2">
      <c r="A901" s="2"/>
    </row>
    <row r="902" spans="1:1" ht="16" x14ac:dyDescent="0.2">
      <c r="A902" s="2"/>
    </row>
    <row r="903" spans="1:1" ht="16" x14ac:dyDescent="0.2">
      <c r="A903" s="2"/>
    </row>
    <row r="904" spans="1:1" ht="16" x14ac:dyDescent="0.2">
      <c r="A904" s="2"/>
    </row>
    <row r="905" spans="1:1" ht="16" x14ac:dyDescent="0.2">
      <c r="A905" s="2"/>
    </row>
    <row r="906" spans="1:1" ht="16" x14ac:dyDescent="0.2">
      <c r="A906" s="2"/>
    </row>
    <row r="907" spans="1:1" ht="16" x14ac:dyDescent="0.2">
      <c r="A907" s="2"/>
    </row>
    <row r="908" spans="1:1" ht="16" x14ac:dyDescent="0.2">
      <c r="A908" s="2"/>
    </row>
    <row r="909" spans="1:1" ht="16" x14ac:dyDescent="0.2">
      <c r="A909" s="2"/>
    </row>
    <row r="910" spans="1:1" ht="16" x14ac:dyDescent="0.2">
      <c r="A910" s="2"/>
    </row>
    <row r="911" spans="1:1" ht="16" x14ac:dyDescent="0.2">
      <c r="A911" s="2"/>
    </row>
    <row r="912" spans="1:1" ht="16" x14ac:dyDescent="0.2">
      <c r="A912" s="2"/>
    </row>
    <row r="913" spans="1:1" ht="16" x14ac:dyDescent="0.2">
      <c r="A913" s="2"/>
    </row>
    <row r="914" spans="1:1" ht="16" x14ac:dyDescent="0.2">
      <c r="A914" s="2"/>
    </row>
    <row r="915" spans="1:1" ht="16" x14ac:dyDescent="0.2">
      <c r="A915" s="2"/>
    </row>
    <row r="916" spans="1:1" ht="16" x14ac:dyDescent="0.2">
      <c r="A916" s="2"/>
    </row>
    <row r="917" spans="1:1" ht="16" x14ac:dyDescent="0.2">
      <c r="A917" s="2"/>
    </row>
    <row r="918" spans="1:1" ht="16" x14ac:dyDescent="0.2">
      <c r="A918" s="2"/>
    </row>
    <row r="919" spans="1:1" ht="16" x14ac:dyDescent="0.2">
      <c r="A919" s="2"/>
    </row>
    <row r="920" spans="1:1" ht="16" x14ac:dyDescent="0.2">
      <c r="A920" s="2"/>
    </row>
    <row r="921" spans="1:1" ht="16" x14ac:dyDescent="0.2">
      <c r="A921" s="2"/>
    </row>
    <row r="922" spans="1:1" ht="16" x14ac:dyDescent="0.2">
      <c r="A922" s="2"/>
    </row>
    <row r="923" spans="1:1" ht="16" x14ac:dyDescent="0.2">
      <c r="A923" s="2"/>
    </row>
    <row r="924" spans="1:1" ht="16" x14ac:dyDescent="0.2">
      <c r="A924" s="2"/>
    </row>
    <row r="925" spans="1:1" ht="16" x14ac:dyDescent="0.2">
      <c r="A925" s="2"/>
    </row>
    <row r="926" spans="1:1" ht="16" x14ac:dyDescent="0.2">
      <c r="A926" s="2"/>
    </row>
    <row r="927" spans="1:1" ht="16" x14ac:dyDescent="0.2">
      <c r="A927" s="2"/>
    </row>
    <row r="928" spans="1:1" ht="16" x14ac:dyDescent="0.2">
      <c r="A928" s="2"/>
    </row>
    <row r="929" spans="1:1" ht="16" x14ac:dyDescent="0.2">
      <c r="A929" s="2"/>
    </row>
    <row r="930" spans="1:1" ht="16" x14ac:dyDescent="0.2">
      <c r="A930" s="2"/>
    </row>
    <row r="931" spans="1:1" ht="16" x14ac:dyDescent="0.2">
      <c r="A931" s="2"/>
    </row>
    <row r="932" spans="1:1" ht="16" x14ac:dyDescent="0.2">
      <c r="A932" s="2"/>
    </row>
    <row r="933" spans="1:1" ht="16" x14ac:dyDescent="0.2">
      <c r="A933" s="2"/>
    </row>
    <row r="934" spans="1:1" ht="16" x14ac:dyDescent="0.2">
      <c r="A934" s="2"/>
    </row>
    <row r="935" spans="1:1" ht="16" x14ac:dyDescent="0.2">
      <c r="A935" s="2"/>
    </row>
    <row r="936" spans="1:1" ht="16" x14ac:dyDescent="0.2">
      <c r="A936" s="2"/>
    </row>
    <row r="937" spans="1:1" ht="16" x14ac:dyDescent="0.2">
      <c r="A937" s="2"/>
    </row>
    <row r="938" spans="1:1" ht="16" x14ac:dyDescent="0.2">
      <c r="A938" s="2"/>
    </row>
    <row r="939" spans="1:1" ht="16" x14ac:dyDescent="0.2">
      <c r="A939" s="2"/>
    </row>
    <row r="940" spans="1:1" ht="16" x14ac:dyDescent="0.2">
      <c r="A940" s="2"/>
    </row>
    <row r="941" spans="1:1" ht="16" x14ac:dyDescent="0.2">
      <c r="A941" s="2"/>
    </row>
    <row r="942" spans="1:1" ht="16" x14ac:dyDescent="0.2">
      <c r="A942" s="2"/>
    </row>
    <row r="943" spans="1:1" ht="16" x14ac:dyDescent="0.2">
      <c r="A943" s="2"/>
    </row>
    <row r="944" spans="1:1" ht="16" x14ac:dyDescent="0.2">
      <c r="A944" s="2"/>
    </row>
    <row r="945" spans="1:1" ht="16" x14ac:dyDescent="0.2">
      <c r="A945" s="2"/>
    </row>
    <row r="946" spans="1:1" ht="16" x14ac:dyDescent="0.2">
      <c r="A946" s="2"/>
    </row>
    <row r="947" spans="1:1" ht="16" x14ac:dyDescent="0.2">
      <c r="A947" s="2"/>
    </row>
    <row r="948" spans="1:1" ht="16" x14ac:dyDescent="0.2">
      <c r="A948" s="2"/>
    </row>
    <row r="949" spans="1:1" ht="16" x14ac:dyDescent="0.2">
      <c r="A949" s="2"/>
    </row>
    <row r="950" spans="1:1" ht="16" x14ac:dyDescent="0.2">
      <c r="A950" s="2"/>
    </row>
    <row r="951" spans="1:1" ht="16" x14ac:dyDescent="0.2">
      <c r="A951" s="2"/>
    </row>
    <row r="952" spans="1:1" ht="16" x14ac:dyDescent="0.2">
      <c r="A952" s="2"/>
    </row>
    <row r="953" spans="1:1" ht="16" x14ac:dyDescent="0.2">
      <c r="A953" s="2"/>
    </row>
    <row r="954" spans="1:1" ht="16" x14ac:dyDescent="0.2">
      <c r="A954" s="2"/>
    </row>
    <row r="955" spans="1:1" ht="16" x14ac:dyDescent="0.2">
      <c r="A955" s="2"/>
    </row>
    <row r="956" spans="1:1" ht="16" x14ac:dyDescent="0.2">
      <c r="A956" s="2"/>
    </row>
    <row r="957" spans="1:1" ht="16" x14ac:dyDescent="0.2">
      <c r="A957" s="2"/>
    </row>
    <row r="958" spans="1:1" ht="16" x14ac:dyDescent="0.2">
      <c r="A958" s="2"/>
    </row>
    <row r="959" spans="1:1" ht="16" x14ac:dyDescent="0.2">
      <c r="A959" s="2"/>
    </row>
    <row r="960" spans="1:1" ht="16" x14ac:dyDescent="0.2">
      <c r="A960" s="2"/>
    </row>
    <row r="961" spans="1:1" ht="16" x14ac:dyDescent="0.2">
      <c r="A961" s="2"/>
    </row>
    <row r="962" spans="1:1" ht="16" x14ac:dyDescent="0.2">
      <c r="A962" s="2"/>
    </row>
    <row r="963" spans="1:1" ht="16" x14ac:dyDescent="0.2">
      <c r="A963" s="2"/>
    </row>
    <row r="964" spans="1:1" ht="16" x14ac:dyDescent="0.2">
      <c r="A964" s="2"/>
    </row>
    <row r="965" spans="1:1" ht="16" x14ac:dyDescent="0.2">
      <c r="A965" s="2"/>
    </row>
    <row r="966" spans="1:1" ht="16" x14ac:dyDescent="0.2">
      <c r="A966" s="2"/>
    </row>
    <row r="967" spans="1:1" ht="16" x14ac:dyDescent="0.2">
      <c r="A967" s="2"/>
    </row>
    <row r="968" spans="1:1" ht="16" x14ac:dyDescent="0.2">
      <c r="A968" s="2"/>
    </row>
    <row r="969" spans="1:1" ht="16" x14ac:dyDescent="0.2">
      <c r="A969" s="2"/>
    </row>
    <row r="970" spans="1:1" ht="16" x14ac:dyDescent="0.2">
      <c r="A970" s="2"/>
    </row>
    <row r="971" spans="1:1" ht="16" x14ac:dyDescent="0.2">
      <c r="A971" s="2"/>
    </row>
    <row r="972" spans="1:1" ht="16" x14ac:dyDescent="0.2">
      <c r="A972" s="2"/>
    </row>
    <row r="973" spans="1:1" ht="16" x14ac:dyDescent="0.2">
      <c r="A973" s="2"/>
    </row>
    <row r="974" spans="1:1" ht="16" x14ac:dyDescent="0.2">
      <c r="A974" s="2"/>
    </row>
    <row r="975" spans="1:1" ht="16" x14ac:dyDescent="0.2">
      <c r="A975" s="2"/>
    </row>
    <row r="976" spans="1:1" ht="16" x14ac:dyDescent="0.2">
      <c r="A976" s="2"/>
    </row>
    <row r="977" spans="1:1" ht="16" x14ac:dyDescent="0.2">
      <c r="A977" s="2"/>
    </row>
    <row r="978" spans="1:1" ht="16" x14ac:dyDescent="0.2">
      <c r="A978" s="2"/>
    </row>
    <row r="979" spans="1:1" ht="16" x14ac:dyDescent="0.2">
      <c r="A979" s="2"/>
    </row>
    <row r="980" spans="1:1" ht="16" x14ac:dyDescent="0.2">
      <c r="A980" s="2"/>
    </row>
    <row r="981" spans="1:1" ht="16" x14ac:dyDescent="0.2">
      <c r="A981" s="2"/>
    </row>
    <row r="982" spans="1:1" ht="16" x14ac:dyDescent="0.2">
      <c r="A982" s="2"/>
    </row>
    <row r="983" spans="1:1" ht="16" x14ac:dyDescent="0.2">
      <c r="A983" s="2"/>
    </row>
    <row r="984" spans="1:1" ht="16" x14ac:dyDescent="0.2">
      <c r="A984" s="2"/>
    </row>
    <row r="985" spans="1:1" ht="16" x14ac:dyDescent="0.2">
      <c r="A985" s="2"/>
    </row>
    <row r="986" spans="1:1" ht="16" x14ac:dyDescent="0.2">
      <c r="A986" s="2"/>
    </row>
    <row r="987" spans="1:1" ht="16" x14ac:dyDescent="0.2">
      <c r="A987" s="2"/>
    </row>
    <row r="988" spans="1:1" ht="16" x14ac:dyDescent="0.2">
      <c r="A988" s="2"/>
    </row>
    <row r="989" spans="1:1" ht="16" x14ac:dyDescent="0.2">
      <c r="A989" s="2"/>
    </row>
    <row r="990" spans="1:1" ht="16" x14ac:dyDescent="0.2">
      <c r="A990" s="2"/>
    </row>
    <row r="991" spans="1:1" ht="16" x14ac:dyDescent="0.2">
      <c r="A991" s="2"/>
    </row>
    <row r="992" spans="1:1" ht="16" x14ac:dyDescent="0.2">
      <c r="A992" s="2"/>
    </row>
    <row r="993" spans="1:1" ht="16" x14ac:dyDescent="0.2">
      <c r="A993" s="2"/>
    </row>
    <row r="994" spans="1:1" ht="16" x14ac:dyDescent="0.2">
      <c r="A994" s="2"/>
    </row>
    <row r="995" spans="1:1" ht="16" x14ac:dyDescent="0.2">
      <c r="A995" s="2"/>
    </row>
    <row r="996" spans="1:1" ht="16" x14ac:dyDescent="0.2">
      <c r="A996" s="2"/>
    </row>
    <row r="997" spans="1:1" ht="16" x14ac:dyDescent="0.2">
      <c r="A997" s="2"/>
    </row>
    <row r="998" spans="1:1" ht="16" x14ac:dyDescent="0.2">
      <c r="A998" s="2"/>
    </row>
    <row r="999" spans="1:1" ht="16" x14ac:dyDescent="0.2">
      <c r="A999" s="2"/>
    </row>
    <row r="1000" spans="1:1" ht="16" x14ac:dyDescent="0.2">
      <c r="A1000" s="2"/>
    </row>
    <row r="1001" spans="1:1" ht="16" x14ac:dyDescent="0.2">
      <c r="A1001" s="2"/>
    </row>
    <row r="1002" spans="1:1" ht="16" x14ac:dyDescent="0.2">
      <c r="A1002" s="2"/>
    </row>
    <row r="1003" spans="1:1" ht="16" x14ac:dyDescent="0.2">
      <c r="A1003" s="2"/>
    </row>
    <row r="1004" spans="1:1" ht="16" x14ac:dyDescent="0.2">
      <c r="A1004" s="2"/>
    </row>
    <row r="1005" spans="1:1" ht="16" x14ac:dyDescent="0.2">
      <c r="A1005" s="2"/>
    </row>
    <row r="1006" spans="1:1" ht="16" x14ac:dyDescent="0.2">
      <c r="A1006" s="2"/>
    </row>
    <row r="1007" spans="1:1" ht="16" x14ac:dyDescent="0.2">
      <c r="A1007" s="2"/>
    </row>
    <row r="1008" spans="1:1" ht="16" x14ac:dyDescent="0.2">
      <c r="A1008" s="2"/>
    </row>
    <row r="1009" spans="1:1" ht="16" x14ac:dyDescent="0.2">
      <c r="A1009" s="2"/>
    </row>
    <row r="1010" spans="1:1" ht="16" x14ac:dyDescent="0.2">
      <c r="A1010" s="2"/>
    </row>
    <row r="1011" spans="1:1" ht="16" x14ac:dyDescent="0.2">
      <c r="A1011" s="2"/>
    </row>
    <row r="1012" spans="1:1" ht="16" x14ac:dyDescent="0.2">
      <c r="A1012" s="2"/>
    </row>
    <row r="1013" spans="1:1" ht="16" x14ac:dyDescent="0.2">
      <c r="A1013" s="2"/>
    </row>
    <row r="1014" spans="1:1" ht="16" x14ac:dyDescent="0.2">
      <c r="A1014" s="2"/>
    </row>
    <row r="1015" spans="1:1" ht="16" x14ac:dyDescent="0.2">
      <c r="A1015" s="2"/>
    </row>
    <row r="1016" spans="1:1" ht="16" x14ac:dyDescent="0.2">
      <c r="A1016" s="2"/>
    </row>
    <row r="1017" spans="1:1" ht="16" x14ac:dyDescent="0.2">
      <c r="A1017" s="2"/>
    </row>
    <row r="1018" spans="1:1" ht="16" x14ac:dyDescent="0.2">
      <c r="A1018" s="2"/>
    </row>
    <row r="1019" spans="1:1" ht="16" x14ac:dyDescent="0.2">
      <c r="A1019" s="2"/>
    </row>
    <row r="1020" spans="1:1" ht="16" x14ac:dyDescent="0.2">
      <c r="A1020" s="2"/>
    </row>
    <row r="1021" spans="1:1" ht="16" x14ac:dyDescent="0.2">
      <c r="A1021" s="2"/>
    </row>
    <row r="1022" spans="1:1" ht="16" x14ac:dyDescent="0.2">
      <c r="A1022" s="2"/>
    </row>
    <row r="1023" spans="1:1" ht="16" x14ac:dyDescent="0.2">
      <c r="A1023" s="2"/>
    </row>
    <row r="1024" spans="1:1" ht="16" x14ac:dyDescent="0.2">
      <c r="A1024" s="2"/>
    </row>
    <row r="1025" spans="1:1" ht="16" x14ac:dyDescent="0.2">
      <c r="A1025" s="2"/>
    </row>
    <row r="1026" spans="1:1" ht="16" x14ac:dyDescent="0.2">
      <c r="A1026" s="2"/>
    </row>
    <row r="1027" spans="1:1" ht="16" x14ac:dyDescent="0.2">
      <c r="A1027" s="2"/>
    </row>
    <row r="1028" spans="1:1" ht="16" x14ac:dyDescent="0.2">
      <c r="A1028" s="2"/>
    </row>
    <row r="1029" spans="1:1" ht="16" x14ac:dyDescent="0.2">
      <c r="A1029" s="2"/>
    </row>
    <row r="1030" spans="1:1" ht="16" x14ac:dyDescent="0.2">
      <c r="A1030" s="2"/>
    </row>
    <row r="1031" spans="1:1" ht="16" x14ac:dyDescent="0.2">
      <c r="A1031" s="2"/>
    </row>
    <row r="1032" spans="1:1" ht="16" x14ac:dyDescent="0.2">
      <c r="A1032" s="2"/>
    </row>
    <row r="1033" spans="1:1" ht="16" x14ac:dyDescent="0.2">
      <c r="A1033" s="2"/>
    </row>
    <row r="1034" spans="1:1" ht="16" x14ac:dyDescent="0.2">
      <c r="A1034" s="2"/>
    </row>
    <row r="1035" spans="1:1" ht="16" x14ac:dyDescent="0.2">
      <c r="A1035" s="2"/>
    </row>
    <row r="1036" spans="1:1" ht="16" x14ac:dyDescent="0.2">
      <c r="A1036" s="2"/>
    </row>
    <row r="1037" spans="1:1" ht="16" x14ac:dyDescent="0.2">
      <c r="A1037" s="2"/>
    </row>
    <row r="1038" spans="1:1" ht="16" x14ac:dyDescent="0.2">
      <c r="A1038" s="2"/>
    </row>
    <row r="1039" spans="1:1" ht="16" x14ac:dyDescent="0.2">
      <c r="A1039" s="2"/>
    </row>
    <row r="1040" spans="1:1" ht="16" x14ac:dyDescent="0.2">
      <c r="A1040" s="2"/>
    </row>
    <row r="1041" spans="1:1" ht="16" x14ac:dyDescent="0.2">
      <c r="A1041" s="2"/>
    </row>
    <row r="1042" spans="1:1" ht="16" x14ac:dyDescent="0.2">
      <c r="A1042" s="2"/>
    </row>
    <row r="1043" spans="1:1" ht="16" x14ac:dyDescent="0.2">
      <c r="A1043" s="2"/>
    </row>
    <row r="1044" spans="1:1" ht="16" x14ac:dyDescent="0.2">
      <c r="A1044" s="2"/>
    </row>
    <row r="1045" spans="1:1" ht="16" x14ac:dyDescent="0.2">
      <c r="A1045" s="2"/>
    </row>
    <row r="1046" spans="1:1" ht="16" x14ac:dyDescent="0.2">
      <c r="A1046" s="2"/>
    </row>
    <row r="1047" spans="1:1" ht="16" x14ac:dyDescent="0.2">
      <c r="A1047" s="2"/>
    </row>
    <row r="1048" spans="1:1" ht="16" x14ac:dyDescent="0.2">
      <c r="A1048" s="2"/>
    </row>
    <row r="1049" spans="1:1" ht="16" x14ac:dyDescent="0.2">
      <c r="A1049" s="2"/>
    </row>
    <row r="1050" spans="1:1" ht="16" x14ac:dyDescent="0.2">
      <c r="A1050" s="2"/>
    </row>
    <row r="1051" spans="1:1" ht="16" x14ac:dyDescent="0.2">
      <c r="A1051" s="2"/>
    </row>
    <row r="1052" spans="1:1" ht="16" x14ac:dyDescent="0.2">
      <c r="A1052" s="2"/>
    </row>
    <row r="1053" spans="1:1" ht="16" x14ac:dyDescent="0.2">
      <c r="A1053" s="2"/>
    </row>
    <row r="1054" spans="1:1" ht="16" x14ac:dyDescent="0.2">
      <c r="A1054" s="2"/>
    </row>
    <row r="1055" spans="1:1" ht="16" x14ac:dyDescent="0.2">
      <c r="A1055" s="2"/>
    </row>
    <row r="1056" spans="1:1" ht="16" x14ac:dyDescent="0.2">
      <c r="A1056" s="2"/>
    </row>
    <row r="1057" spans="1:1" ht="16" x14ac:dyDescent="0.2">
      <c r="A1057" s="2"/>
    </row>
    <row r="1058" spans="1:1" ht="16" x14ac:dyDescent="0.2">
      <c r="A1058" s="2"/>
    </row>
    <row r="1059" spans="1:1" ht="16" x14ac:dyDescent="0.2">
      <c r="A1059" s="2"/>
    </row>
    <row r="1060" spans="1:1" ht="16" x14ac:dyDescent="0.2">
      <c r="A1060" s="2"/>
    </row>
    <row r="1061" spans="1:1" ht="16" x14ac:dyDescent="0.2">
      <c r="A1061" s="2"/>
    </row>
    <row r="1062" spans="1:1" ht="16" x14ac:dyDescent="0.2">
      <c r="A1062" s="2"/>
    </row>
    <row r="1063" spans="1:1" ht="16" x14ac:dyDescent="0.2">
      <c r="A1063" s="2"/>
    </row>
    <row r="1064" spans="1:1" ht="16" x14ac:dyDescent="0.2">
      <c r="A1064" s="2"/>
    </row>
    <row r="1065" spans="1:1" ht="16" x14ac:dyDescent="0.2">
      <c r="A1065" s="2"/>
    </row>
    <row r="1066" spans="1:1" ht="16" x14ac:dyDescent="0.2">
      <c r="A1066" s="2"/>
    </row>
  </sheetData>
  <sheetProtection algorithmName="SHA-512" hashValue="Y1Fii0LnzhuSC6Mp9B6HPdVdSMVa4UC/SDAtral6KZTEHh7KZVqr6M6v0jJchaAsPX3reQCP/KUaYkQicwynYg==" saltValue="pAkuNMpWtY5h+peSPjyFlw==" spinCount="100000" sheet="1" selectLockedCells="1"/>
  <mergeCells count="26">
    <mergeCell ref="L16:N16"/>
    <mergeCell ref="O16:Q16"/>
    <mergeCell ref="G21:I21"/>
    <mergeCell ref="J21:L21"/>
    <mergeCell ref="M21:O21"/>
    <mergeCell ref="P21:R21"/>
    <mergeCell ref="D21:F21"/>
    <mergeCell ref="AB21:AH21"/>
    <mergeCell ref="S21:U21"/>
    <mergeCell ref="V21:X21"/>
    <mergeCell ref="C86:G86"/>
    <mergeCell ref="AJ21:AO21"/>
    <mergeCell ref="AQ21:AV21"/>
    <mergeCell ref="O12:Q12"/>
    <mergeCell ref="O14:Q14"/>
    <mergeCell ref="O15:Q15"/>
    <mergeCell ref="L13:N13"/>
    <mergeCell ref="L14:N14"/>
    <mergeCell ref="L15:N15"/>
    <mergeCell ref="D1:AH6"/>
    <mergeCell ref="B8:AH8"/>
    <mergeCell ref="L11:N11"/>
    <mergeCell ref="L12:N12"/>
    <mergeCell ref="L10:Q10"/>
    <mergeCell ref="O11:Q11"/>
    <mergeCell ref="O13:Q13"/>
  </mergeCells>
  <dataValidations count="1">
    <dataValidation type="list" allowBlank="1" showInputMessage="1" showErrorMessage="1" sqref="B23:B82" xr:uid="{00000000-0002-0000-0100-000000000000}">
      <formula1>tipo_de_gasto</formula1>
    </dataValidation>
  </dataValidations>
  <pageMargins left="0.7" right="0.7" top="0.75" bottom="0.75" header="0" footer="0"/>
  <pageSetup paperSize="5" orientation="landscape" r:id="rId1"/>
  <ignoredErrors>
    <ignoredError sqref="H16 F11:F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00"/>
  <sheetViews>
    <sheetView showGridLines="0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0" sqref="D20"/>
    </sheetView>
  </sheetViews>
  <sheetFormatPr baseColWidth="10" defaultColWidth="10.83203125" defaultRowHeight="16" x14ac:dyDescent="0.2"/>
  <cols>
    <col min="1" max="1" width="15" customWidth="1"/>
    <col min="2" max="2" width="10.83203125" customWidth="1"/>
    <col min="3" max="3" width="45.6640625" customWidth="1"/>
    <col min="4" max="4" width="57" customWidth="1"/>
    <col min="5" max="5" width="22.33203125" customWidth="1"/>
  </cols>
  <sheetData>
    <row r="3" spans="1:5" ht="42.5" customHeight="1" x14ac:dyDescent="0.2">
      <c r="A3" s="10"/>
      <c r="B3" s="10"/>
      <c r="E3" s="33"/>
    </row>
    <row r="4" spans="1:5" x14ac:dyDescent="0.2">
      <c r="A4" s="24"/>
      <c r="B4" s="55">
        <f>'Solicitud recurso'!C4</f>
        <v>0</v>
      </c>
    </row>
    <row r="5" spans="1:5" ht="8" customHeight="1" x14ac:dyDescent="0.2">
      <c r="A5" s="24"/>
      <c r="B5" s="24"/>
    </row>
    <row r="6" spans="1:5" ht="3" customHeight="1" x14ac:dyDescent="0.2">
      <c r="C6" s="321" t="s">
        <v>78</v>
      </c>
      <c r="D6" s="321"/>
    </row>
    <row r="7" spans="1:5" ht="3" customHeight="1" thickBot="1" x14ac:dyDescent="0.25">
      <c r="C7" s="19"/>
    </row>
    <row r="8" spans="1:5" ht="37.5" customHeight="1" thickBot="1" x14ac:dyDescent="0.25">
      <c r="B8" s="54" t="s">
        <v>2</v>
      </c>
      <c r="C8" s="188" t="s">
        <v>19</v>
      </c>
      <c r="D8" s="152" t="s">
        <v>77</v>
      </c>
      <c r="E8" s="152" t="s">
        <v>144</v>
      </c>
    </row>
    <row r="9" spans="1:5" ht="31.5" customHeight="1" x14ac:dyDescent="0.2">
      <c r="B9" s="153"/>
      <c r="C9" s="273"/>
      <c r="D9" s="258"/>
      <c r="E9" s="270"/>
    </row>
    <row r="10" spans="1:5" ht="33" customHeight="1" x14ac:dyDescent="0.2">
      <c r="B10" s="153"/>
      <c r="C10" s="154"/>
      <c r="D10" s="285"/>
      <c r="E10" s="271"/>
    </row>
    <row r="11" spans="1:5" ht="21.75" customHeight="1" x14ac:dyDescent="0.2">
      <c r="B11" s="153"/>
      <c r="C11" s="154"/>
      <c r="D11" s="259"/>
      <c r="E11" s="271"/>
    </row>
    <row r="12" spans="1:5" ht="21.75" customHeight="1" x14ac:dyDescent="0.2">
      <c r="B12" s="153"/>
      <c r="C12" s="154"/>
      <c r="D12" s="259"/>
      <c r="E12" s="271"/>
    </row>
    <row r="13" spans="1:5" ht="21.75" customHeight="1" x14ac:dyDescent="0.2">
      <c r="B13" s="153"/>
      <c r="C13" s="154"/>
      <c r="D13" s="259"/>
      <c r="E13" s="271"/>
    </row>
    <row r="14" spans="1:5" ht="21" customHeight="1" x14ac:dyDescent="0.2">
      <c r="B14" s="153"/>
      <c r="C14" s="154"/>
      <c r="D14" s="259"/>
      <c r="E14" s="271"/>
    </row>
    <row r="15" spans="1:5" x14ac:dyDescent="0.2">
      <c r="B15" s="153"/>
      <c r="C15" s="154"/>
      <c r="D15" s="259"/>
      <c r="E15" s="271"/>
    </row>
    <row r="16" spans="1:5" x14ac:dyDescent="0.2">
      <c r="B16" s="153"/>
      <c r="C16" s="154"/>
      <c r="D16" s="259"/>
      <c r="E16" s="271"/>
    </row>
    <row r="17" spans="2:5" x14ac:dyDescent="0.2">
      <c r="B17" s="153"/>
      <c r="C17" s="154"/>
      <c r="D17" s="259"/>
      <c r="E17" s="271"/>
    </row>
    <row r="18" spans="2:5" x14ac:dyDescent="0.2">
      <c r="B18" s="153"/>
      <c r="C18" s="154"/>
      <c r="D18" s="259"/>
      <c r="E18" s="271"/>
    </row>
    <row r="19" spans="2:5" ht="18" customHeight="1" x14ac:dyDescent="0.2">
      <c r="B19" s="153"/>
      <c r="C19" s="154"/>
      <c r="D19" s="259"/>
      <c r="E19" s="271"/>
    </row>
    <row r="20" spans="2:5" x14ac:dyDescent="0.2">
      <c r="B20" s="153"/>
      <c r="C20" s="154"/>
      <c r="D20" s="259"/>
      <c r="E20" s="271"/>
    </row>
    <row r="21" spans="2:5" x14ac:dyDescent="0.2">
      <c r="B21" s="153"/>
      <c r="C21" s="154"/>
      <c r="D21" s="259"/>
      <c r="E21" s="271"/>
    </row>
    <row r="22" spans="2:5" x14ac:dyDescent="0.2">
      <c r="B22" s="153"/>
      <c r="C22" s="154"/>
      <c r="D22" s="259"/>
      <c r="E22" s="271"/>
    </row>
    <row r="23" spans="2:5" x14ac:dyDescent="0.2">
      <c r="B23" s="153"/>
      <c r="C23" s="154"/>
      <c r="D23" s="259"/>
      <c r="E23" s="271"/>
    </row>
    <row r="24" spans="2:5" x14ac:dyDescent="0.2">
      <c r="B24" s="153"/>
      <c r="C24" s="154"/>
      <c r="D24" s="259"/>
      <c r="E24" s="271"/>
    </row>
    <row r="25" spans="2:5" x14ac:dyDescent="0.2">
      <c r="B25" s="153"/>
      <c r="C25" s="154"/>
      <c r="D25" s="259"/>
      <c r="E25" s="271"/>
    </row>
    <row r="26" spans="2:5" x14ac:dyDescent="0.2">
      <c r="B26" s="153"/>
      <c r="C26" s="154"/>
      <c r="D26" s="259"/>
      <c r="E26" s="271"/>
    </row>
    <row r="27" spans="2:5" x14ac:dyDescent="0.2">
      <c r="B27" s="153"/>
      <c r="C27" s="154"/>
      <c r="D27" s="259"/>
      <c r="E27" s="271"/>
    </row>
    <row r="28" spans="2:5" x14ac:dyDescent="0.2">
      <c r="B28" s="153"/>
      <c r="C28" s="154"/>
      <c r="D28" s="259"/>
      <c r="E28" s="271"/>
    </row>
    <row r="29" spans="2:5" x14ac:dyDescent="0.2">
      <c r="B29" s="153"/>
      <c r="C29" s="154"/>
      <c r="D29" s="259"/>
      <c r="E29" s="271"/>
    </row>
    <row r="30" spans="2:5" x14ac:dyDescent="0.2">
      <c r="B30" s="153"/>
      <c r="C30" s="154"/>
      <c r="D30" s="259"/>
      <c r="E30" s="271"/>
    </row>
    <row r="31" spans="2:5" x14ac:dyDescent="0.2">
      <c r="B31" s="153"/>
      <c r="C31" s="154"/>
      <c r="D31" s="259"/>
      <c r="E31" s="271"/>
    </row>
    <row r="32" spans="2:5" x14ac:dyDescent="0.2">
      <c r="B32" s="153"/>
      <c r="C32" s="154"/>
      <c r="D32" s="259"/>
      <c r="E32" s="271"/>
    </row>
    <row r="33" spans="2:5" x14ac:dyDescent="0.2">
      <c r="B33" s="153"/>
      <c r="C33" s="154"/>
      <c r="D33" s="259"/>
      <c r="E33" s="271"/>
    </row>
    <row r="34" spans="2:5" x14ac:dyDescent="0.2">
      <c r="B34" s="153"/>
      <c r="C34" s="154"/>
      <c r="D34" s="259"/>
      <c r="E34" s="271"/>
    </row>
    <row r="35" spans="2:5" x14ac:dyDescent="0.2">
      <c r="B35" s="153"/>
      <c r="C35" s="154"/>
      <c r="D35" s="259"/>
      <c r="E35" s="271"/>
    </row>
    <row r="36" spans="2:5" x14ac:dyDescent="0.2">
      <c r="B36" s="153"/>
      <c r="C36" s="154"/>
      <c r="D36" s="259"/>
      <c r="E36" s="271"/>
    </row>
    <row r="37" spans="2:5" x14ac:dyDescent="0.2">
      <c r="B37" s="153"/>
      <c r="C37" s="154"/>
      <c r="D37" s="259"/>
      <c r="E37" s="271"/>
    </row>
    <row r="38" spans="2:5" x14ac:dyDescent="0.2">
      <c r="B38" s="153"/>
      <c r="C38" s="154"/>
      <c r="D38" s="259"/>
      <c r="E38" s="271"/>
    </row>
    <row r="39" spans="2:5" x14ac:dyDescent="0.2">
      <c r="B39" s="153"/>
      <c r="C39" s="154"/>
      <c r="D39" s="259"/>
      <c r="E39" s="271"/>
    </row>
    <row r="40" spans="2:5" x14ac:dyDescent="0.2">
      <c r="B40" s="153"/>
      <c r="C40" s="154"/>
      <c r="D40" s="259"/>
      <c r="E40" s="271"/>
    </row>
    <row r="41" spans="2:5" x14ac:dyDescent="0.2">
      <c r="B41" s="153"/>
      <c r="C41" s="154"/>
      <c r="D41" s="259"/>
      <c r="E41" s="271"/>
    </row>
    <row r="42" spans="2:5" x14ac:dyDescent="0.2">
      <c r="B42" s="153"/>
      <c r="C42" s="154"/>
      <c r="D42" s="259"/>
      <c r="E42" s="271"/>
    </row>
    <row r="43" spans="2:5" x14ac:dyDescent="0.2">
      <c r="B43" s="153"/>
      <c r="C43" s="154"/>
      <c r="D43" s="259"/>
      <c r="E43" s="271"/>
    </row>
    <row r="44" spans="2:5" x14ac:dyDescent="0.2">
      <c r="B44" s="153"/>
      <c r="C44" s="154"/>
      <c r="D44" s="259"/>
      <c r="E44" s="271"/>
    </row>
    <row r="45" spans="2:5" x14ac:dyDescent="0.2">
      <c r="B45" s="153"/>
      <c r="C45" s="154"/>
      <c r="D45" s="259"/>
      <c r="E45" s="271"/>
    </row>
    <row r="46" spans="2:5" x14ac:dyDescent="0.2">
      <c r="B46" s="153"/>
      <c r="C46" s="154"/>
      <c r="D46" s="259"/>
      <c r="E46" s="271"/>
    </row>
    <row r="47" spans="2:5" x14ac:dyDescent="0.2">
      <c r="B47" s="153"/>
      <c r="C47" s="154"/>
      <c r="D47" s="259"/>
      <c r="E47" s="271"/>
    </row>
    <row r="48" spans="2:5" x14ac:dyDescent="0.2">
      <c r="B48" s="153"/>
      <c r="C48" s="154"/>
      <c r="D48" s="259"/>
      <c r="E48" s="271"/>
    </row>
    <row r="49" spans="2:5" x14ac:dyDescent="0.2">
      <c r="B49" s="153"/>
      <c r="C49" s="154"/>
      <c r="D49" s="259"/>
      <c r="E49" s="271"/>
    </row>
    <row r="50" spans="2:5" x14ac:dyDescent="0.2">
      <c r="B50" s="153"/>
      <c r="C50" s="154"/>
      <c r="D50" s="259"/>
      <c r="E50" s="271"/>
    </row>
    <row r="51" spans="2:5" x14ac:dyDescent="0.2">
      <c r="B51" s="153"/>
      <c r="C51" s="154"/>
      <c r="D51" s="259"/>
      <c r="E51" s="271"/>
    </row>
    <row r="52" spans="2:5" x14ac:dyDescent="0.2">
      <c r="B52" s="153"/>
      <c r="C52" s="154"/>
      <c r="D52" s="259"/>
      <c r="E52" s="271"/>
    </row>
    <row r="53" spans="2:5" x14ac:dyDescent="0.2">
      <c r="B53" s="153"/>
      <c r="C53" s="154"/>
      <c r="D53" s="259"/>
      <c r="E53" s="271"/>
    </row>
    <row r="54" spans="2:5" x14ac:dyDescent="0.2">
      <c r="B54" s="153"/>
      <c r="C54" s="154"/>
      <c r="D54" s="259"/>
      <c r="E54" s="271"/>
    </row>
    <row r="55" spans="2:5" x14ac:dyDescent="0.2">
      <c r="B55" s="153"/>
      <c r="C55" s="154"/>
      <c r="D55" s="259"/>
      <c r="E55" s="271"/>
    </row>
    <row r="56" spans="2:5" x14ac:dyDescent="0.2">
      <c r="B56" s="153"/>
      <c r="C56" s="154"/>
      <c r="D56" s="259"/>
      <c r="E56" s="271"/>
    </row>
    <row r="57" spans="2:5" x14ac:dyDescent="0.2">
      <c r="B57" s="153"/>
      <c r="C57" s="154"/>
      <c r="D57" s="259"/>
      <c r="E57" s="271"/>
    </row>
    <row r="58" spans="2:5" x14ac:dyDescent="0.2">
      <c r="B58" s="153"/>
      <c r="C58" s="154"/>
      <c r="D58" s="259"/>
      <c r="E58" s="271"/>
    </row>
    <row r="59" spans="2:5" x14ac:dyDescent="0.2">
      <c r="B59" s="153"/>
      <c r="C59" s="154"/>
      <c r="D59" s="259"/>
      <c r="E59" s="271"/>
    </row>
    <row r="60" spans="2:5" x14ac:dyDescent="0.2">
      <c r="B60" s="153"/>
      <c r="C60" s="154"/>
      <c r="D60" s="259"/>
      <c r="E60" s="271"/>
    </row>
    <row r="61" spans="2:5" x14ac:dyDescent="0.2">
      <c r="B61" s="153"/>
      <c r="C61" s="154"/>
      <c r="D61" s="259"/>
      <c r="E61" s="271"/>
    </row>
    <row r="62" spans="2:5" x14ac:dyDescent="0.2">
      <c r="B62" s="153"/>
      <c r="C62" s="154"/>
      <c r="D62" s="259"/>
      <c r="E62" s="271"/>
    </row>
    <row r="63" spans="2:5" x14ac:dyDescent="0.2">
      <c r="B63" s="153"/>
      <c r="C63" s="154"/>
      <c r="D63" s="259"/>
      <c r="E63" s="271"/>
    </row>
    <row r="64" spans="2:5" x14ac:dyDescent="0.2">
      <c r="B64" s="153"/>
      <c r="C64" s="154"/>
      <c r="D64" s="259"/>
      <c r="E64" s="271"/>
    </row>
    <row r="65" spans="2:5" x14ac:dyDescent="0.2">
      <c r="B65" s="153"/>
      <c r="C65" s="154"/>
      <c r="D65" s="259"/>
      <c r="E65" s="271"/>
    </row>
    <row r="66" spans="2:5" x14ac:dyDescent="0.2">
      <c r="B66" s="153"/>
      <c r="C66" s="154"/>
      <c r="D66" s="259"/>
      <c r="E66" s="271"/>
    </row>
    <row r="67" spans="2:5" x14ac:dyDescent="0.2">
      <c r="B67" s="153"/>
      <c r="C67" s="154"/>
      <c r="D67" s="259"/>
      <c r="E67" s="271"/>
    </row>
    <row r="68" spans="2:5" x14ac:dyDescent="0.2">
      <c r="B68" s="153"/>
      <c r="C68" s="154"/>
      <c r="D68" s="259"/>
      <c r="E68" s="271"/>
    </row>
    <row r="69" spans="2:5" x14ac:dyDescent="0.2">
      <c r="B69" s="153"/>
      <c r="C69" s="154"/>
      <c r="D69" s="259"/>
      <c r="E69" s="271"/>
    </row>
    <row r="70" spans="2:5" x14ac:dyDescent="0.2">
      <c r="B70" s="153"/>
      <c r="C70" s="154"/>
      <c r="D70" s="259"/>
      <c r="E70" s="271"/>
    </row>
    <row r="71" spans="2:5" x14ac:dyDescent="0.2">
      <c r="B71" s="153"/>
      <c r="C71" s="154"/>
      <c r="D71" s="259"/>
      <c r="E71" s="271"/>
    </row>
    <row r="72" spans="2:5" x14ac:dyDescent="0.2">
      <c r="B72" s="153"/>
      <c r="C72" s="154"/>
      <c r="D72" s="259"/>
      <c r="E72" s="271"/>
    </row>
    <row r="73" spans="2:5" x14ac:dyDescent="0.2">
      <c r="B73" s="153"/>
      <c r="C73" s="154"/>
      <c r="D73" s="259"/>
      <c r="E73" s="271"/>
    </row>
    <row r="74" spans="2:5" x14ac:dyDescent="0.2">
      <c r="B74" s="153"/>
      <c r="C74" s="154"/>
      <c r="D74" s="259"/>
      <c r="E74" s="271"/>
    </row>
    <row r="75" spans="2:5" x14ac:dyDescent="0.2">
      <c r="B75" s="153"/>
      <c r="C75" s="154"/>
      <c r="D75" s="259"/>
      <c r="E75" s="271"/>
    </row>
    <row r="76" spans="2:5" x14ac:dyDescent="0.2">
      <c r="B76" s="153"/>
      <c r="C76" s="154"/>
      <c r="D76" s="259"/>
      <c r="E76" s="271"/>
    </row>
    <row r="77" spans="2:5" x14ac:dyDescent="0.2">
      <c r="B77" s="153"/>
      <c r="C77" s="154"/>
      <c r="D77" s="259"/>
      <c r="E77" s="271"/>
    </row>
    <row r="78" spans="2:5" x14ac:dyDescent="0.2">
      <c r="B78" s="153"/>
      <c r="C78" s="154"/>
      <c r="D78" s="259"/>
      <c r="E78" s="271"/>
    </row>
    <row r="79" spans="2:5" x14ac:dyDescent="0.2">
      <c r="B79" s="153"/>
      <c r="C79" s="154"/>
      <c r="D79" s="259"/>
      <c r="E79" s="271"/>
    </row>
    <row r="80" spans="2:5" x14ac:dyDescent="0.2">
      <c r="B80" s="153"/>
      <c r="C80" s="154"/>
      <c r="D80" s="259"/>
      <c r="E80" s="271"/>
    </row>
    <row r="81" spans="2:5" x14ac:dyDescent="0.2">
      <c r="B81" s="153"/>
      <c r="C81" s="154"/>
      <c r="D81" s="259"/>
      <c r="E81" s="271"/>
    </row>
    <row r="82" spans="2:5" x14ac:dyDescent="0.2">
      <c r="B82" s="153"/>
      <c r="C82" s="154"/>
      <c r="D82" s="259"/>
      <c r="E82" s="271"/>
    </row>
    <row r="83" spans="2:5" x14ac:dyDescent="0.2">
      <c r="B83" s="153"/>
      <c r="C83" s="154"/>
      <c r="D83" s="259"/>
      <c r="E83" s="271"/>
    </row>
    <row r="84" spans="2:5" x14ac:dyDescent="0.2">
      <c r="B84" s="153"/>
      <c r="C84" s="154"/>
      <c r="D84" s="259"/>
      <c r="E84" s="271"/>
    </row>
    <row r="85" spans="2:5" x14ac:dyDescent="0.2">
      <c r="B85" s="153"/>
      <c r="C85" s="154"/>
      <c r="D85" s="259"/>
      <c r="E85" s="271"/>
    </row>
    <row r="86" spans="2:5" x14ac:dyDescent="0.2">
      <c r="B86" s="153"/>
      <c r="C86" s="154"/>
      <c r="D86" s="259"/>
      <c r="E86" s="271"/>
    </row>
    <row r="87" spans="2:5" x14ac:dyDescent="0.2">
      <c r="B87" s="153"/>
      <c r="C87" s="154"/>
      <c r="D87" s="259"/>
      <c r="E87" s="271"/>
    </row>
    <row r="88" spans="2:5" x14ac:dyDescent="0.2">
      <c r="B88" s="153"/>
      <c r="C88" s="154"/>
      <c r="D88" s="259"/>
      <c r="E88" s="271"/>
    </row>
    <row r="89" spans="2:5" x14ac:dyDescent="0.2">
      <c r="B89" s="153"/>
      <c r="C89" s="154"/>
      <c r="D89" s="259"/>
      <c r="E89" s="271"/>
    </row>
    <row r="90" spans="2:5" x14ac:dyDescent="0.2">
      <c r="B90" s="153"/>
      <c r="C90" s="154"/>
      <c r="D90" s="259"/>
      <c r="E90" s="271"/>
    </row>
    <row r="91" spans="2:5" x14ac:dyDescent="0.2">
      <c r="B91" s="153"/>
      <c r="C91" s="154"/>
      <c r="D91" s="259"/>
      <c r="E91" s="271"/>
    </row>
    <row r="92" spans="2:5" x14ac:dyDescent="0.2">
      <c r="B92" s="153"/>
      <c r="C92" s="154"/>
      <c r="D92" s="259"/>
      <c r="E92" s="271"/>
    </row>
    <row r="93" spans="2:5" x14ac:dyDescent="0.2">
      <c r="B93" s="153"/>
      <c r="C93" s="154"/>
      <c r="D93" s="259"/>
      <c r="E93" s="271"/>
    </row>
    <row r="94" spans="2:5" x14ac:dyDescent="0.2">
      <c r="B94" s="153"/>
      <c r="C94" s="154"/>
      <c r="D94" s="259"/>
      <c r="E94" s="271"/>
    </row>
    <row r="95" spans="2:5" x14ac:dyDescent="0.2">
      <c r="B95" s="153"/>
      <c r="C95" s="154"/>
      <c r="D95" s="259"/>
      <c r="E95" s="271"/>
    </row>
    <row r="96" spans="2:5" x14ac:dyDescent="0.2">
      <c r="B96" s="153"/>
      <c r="C96" s="154"/>
      <c r="D96" s="259"/>
      <c r="E96" s="271"/>
    </row>
    <row r="97" spans="2:5" x14ac:dyDescent="0.2">
      <c r="B97" s="153"/>
      <c r="C97" s="154"/>
      <c r="D97" s="259"/>
      <c r="E97" s="271"/>
    </row>
    <row r="98" spans="2:5" x14ac:dyDescent="0.2">
      <c r="B98" s="153"/>
      <c r="C98" s="154"/>
      <c r="D98" s="259"/>
      <c r="E98" s="271"/>
    </row>
    <row r="99" spans="2:5" x14ac:dyDescent="0.2">
      <c r="B99" s="153"/>
      <c r="C99" s="154"/>
      <c r="D99" s="259"/>
      <c r="E99" s="271"/>
    </row>
    <row r="100" spans="2:5" ht="17" thickBot="1" x14ac:dyDescent="0.25">
      <c r="B100" s="274"/>
      <c r="C100" s="155"/>
      <c r="D100" s="260"/>
      <c r="E100" s="272"/>
    </row>
  </sheetData>
  <sheetProtection algorithmName="SHA-512" hashValue="NsoWNikFGAC1MKUH0UD1uuvzJEhCoqsGr10YQzAqxo3YHCVhAddU2kJjC2K/P8dvfsw73P8QMCyi/9Fb8N1hnw==" saltValue="ngmhsFFPK/zy+qo3Ag/XLQ==" spinCount="100000" sheet="1" selectLockedCells="1"/>
  <mergeCells count="1">
    <mergeCell ref="C6:D6"/>
  </mergeCells>
  <phoneticPr fontId="36" type="noConversion"/>
  <dataValidations count="5">
    <dataValidation type="list" allowBlank="1" showInputMessage="1" showErrorMessage="1" sqref="B10:B100" xr:uid="{0F4FB95E-B01D-8744-A478-8D3ACAA39B75}">
      <formula1>TP</formula1>
    </dataValidation>
    <dataValidation type="list" allowBlank="1" showInputMessage="1" showErrorMessage="1" sqref="C100" xr:uid="{AB6B1C17-A00B-0242-9D7D-0D4B3E0A9585}">
      <formula1>INDIRECT(B100)</formula1>
    </dataValidation>
    <dataValidation type="list" allowBlank="1" showInputMessage="1" showErrorMessage="1" sqref="C9:C99" xr:uid="{6E373753-625D-E344-B98B-1D21722C8EB3}">
      <formula1>concepto</formula1>
    </dataValidation>
    <dataValidation type="list" allowBlank="1" showInputMessage="1" showErrorMessage="1" sqref="B9" xr:uid="{28CA9880-E9C9-934F-BD21-E52C08C3A9F4}">
      <formula1>tipo_de_gasto</formula1>
    </dataValidation>
    <dataValidation type="list" allowBlank="1" showInputMessage="1" showErrorMessage="1" sqref="E9:E100" xr:uid="{67B2E05C-5813-4C8B-8FCD-D2C89E586B05}">
      <formula1>financiador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I1009"/>
  <sheetViews>
    <sheetView showGridLines="0" zoomScale="85" zoomScaleNormal="85" workbookViewId="0">
      <pane xSplit="1" ySplit="9" topLeftCell="B10" activePane="bottomRight" state="frozen"/>
      <selection activeCell="B19" sqref="B19:K19"/>
      <selection pane="topRight" activeCell="B19" sqref="B19:K19"/>
      <selection pane="bottomLeft" activeCell="B19" sqref="B19:K19"/>
      <selection pane="bottomRight" activeCell="H13" sqref="H13"/>
    </sheetView>
  </sheetViews>
  <sheetFormatPr baseColWidth="10" defaultColWidth="11" defaultRowHeight="16" x14ac:dyDescent="0.2"/>
  <cols>
    <col min="1" max="1" width="1.83203125" customWidth="1"/>
    <col min="2" max="2" width="14.83203125" customWidth="1"/>
    <col min="3" max="3" width="10.33203125" customWidth="1"/>
    <col min="4" max="4" width="30" customWidth="1"/>
    <col min="5" max="5" width="38.33203125" customWidth="1"/>
    <col min="6" max="6" width="17.33203125" customWidth="1"/>
    <col min="7" max="7" width="39.1640625" customWidth="1"/>
    <col min="8" max="8" width="15" customWidth="1"/>
    <col min="9" max="9" width="0" hidden="1" customWidth="1"/>
  </cols>
  <sheetData>
    <row r="4" spans="2:9" ht="30.5" customHeight="1" x14ac:dyDescent="0.2"/>
    <row r="5" spans="2:9" x14ac:dyDescent="0.2">
      <c r="B5" s="24" t="s">
        <v>0</v>
      </c>
      <c r="C5" s="55">
        <f>'Solicitud recurso'!C4</f>
        <v>0</v>
      </c>
    </row>
    <row r="6" spans="2:9" ht="3" customHeight="1" thickBot="1" x14ac:dyDescent="0.25"/>
    <row r="7" spans="2:9" ht="4.25" customHeight="1" thickBot="1" x14ac:dyDescent="0.25">
      <c r="B7" s="322" t="s">
        <v>71</v>
      </c>
      <c r="C7" s="323"/>
      <c r="D7" s="323"/>
      <c r="E7" s="323"/>
      <c r="F7" s="323"/>
      <c r="G7" s="323"/>
      <c r="H7" s="324"/>
    </row>
    <row r="8" spans="2:9" ht="2.5" customHeight="1" thickBot="1" x14ac:dyDescent="0.25"/>
    <row r="9" spans="2:9" ht="43" customHeight="1" thickBot="1" x14ac:dyDescent="0.25">
      <c r="B9" s="57" t="s">
        <v>47</v>
      </c>
      <c r="C9" s="58" t="s">
        <v>2</v>
      </c>
      <c r="D9" s="59" t="s">
        <v>19</v>
      </c>
      <c r="E9" s="59" t="s">
        <v>63</v>
      </c>
      <c r="F9" s="60" t="s">
        <v>75</v>
      </c>
      <c r="G9" s="60" t="s">
        <v>64</v>
      </c>
      <c r="H9" s="61" t="s">
        <v>65</v>
      </c>
    </row>
    <row r="10" spans="2:9" x14ac:dyDescent="0.2">
      <c r="B10" s="156"/>
      <c r="C10" s="157"/>
      <c r="D10" s="157"/>
      <c r="E10" s="158"/>
      <c r="F10" s="159"/>
      <c r="G10" s="157"/>
      <c r="H10" s="160"/>
      <c r="I10" s="9" t="str">
        <f>IF(H10="FICOSEC","F",IF(H10&gt;0,"C",""))</f>
        <v/>
      </c>
    </row>
    <row r="11" spans="2:9" x14ac:dyDescent="0.2">
      <c r="B11" s="161"/>
      <c r="C11" s="162"/>
      <c r="D11" s="162"/>
      <c r="E11" s="163"/>
      <c r="F11" s="164"/>
      <c r="G11" s="162"/>
      <c r="H11" s="165"/>
      <c r="I11" s="9" t="str">
        <f t="shared" ref="I11:I74" si="0">IF(H11="FICOSEC","F",IF(H11&gt;0,"C",""))</f>
        <v/>
      </c>
    </row>
    <row r="12" spans="2:9" x14ac:dyDescent="0.2">
      <c r="B12" s="161"/>
      <c r="C12" s="162"/>
      <c r="D12" s="162"/>
      <c r="E12" s="163"/>
      <c r="F12" s="164"/>
      <c r="G12" s="162"/>
      <c r="H12" s="165"/>
      <c r="I12" s="9" t="str">
        <f t="shared" si="0"/>
        <v/>
      </c>
    </row>
    <row r="13" spans="2:9" x14ac:dyDescent="0.2">
      <c r="B13" s="161"/>
      <c r="C13" s="162"/>
      <c r="D13" s="162"/>
      <c r="E13" s="163"/>
      <c r="F13" s="164"/>
      <c r="G13" s="162"/>
      <c r="H13" s="165"/>
      <c r="I13" s="9" t="str">
        <f t="shared" si="0"/>
        <v/>
      </c>
    </row>
    <row r="14" spans="2:9" x14ac:dyDescent="0.2">
      <c r="B14" s="161"/>
      <c r="C14" s="162"/>
      <c r="D14" s="162"/>
      <c r="E14" s="163"/>
      <c r="F14" s="164"/>
      <c r="G14" s="162"/>
      <c r="H14" s="165"/>
      <c r="I14" s="9" t="str">
        <f t="shared" si="0"/>
        <v/>
      </c>
    </row>
    <row r="15" spans="2:9" x14ac:dyDescent="0.2">
      <c r="B15" s="161"/>
      <c r="C15" s="162"/>
      <c r="D15" s="162"/>
      <c r="E15" s="163"/>
      <c r="F15" s="164"/>
      <c r="G15" s="162"/>
      <c r="H15" s="165"/>
      <c r="I15" s="9" t="str">
        <f t="shared" si="0"/>
        <v/>
      </c>
    </row>
    <row r="16" spans="2:9" x14ac:dyDescent="0.2">
      <c r="B16" s="161"/>
      <c r="C16" s="162"/>
      <c r="D16" s="162"/>
      <c r="E16" s="166"/>
      <c r="F16" s="167"/>
      <c r="G16" s="162"/>
      <c r="H16" s="165"/>
      <c r="I16" s="9" t="str">
        <f t="shared" si="0"/>
        <v/>
      </c>
    </row>
    <row r="17" spans="2:9" x14ac:dyDescent="0.2">
      <c r="B17" s="161"/>
      <c r="C17" s="162"/>
      <c r="D17" s="162"/>
      <c r="E17" s="166"/>
      <c r="F17" s="167"/>
      <c r="G17" s="162"/>
      <c r="H17" s="165"/>
      <c r="I17" s="9" t="str">
        <f t="shared" si="0"/>
        <v/>
      </c>
    </row>
    <row r="18" spans="2:9" x14ac:dyDescent="0.2">
      <c r="B18" s="161"/>
      <c r="C18" s="162"/>
      <c r="D18" s="162"/>
      <c r="E18" s="166"/>
      <c r="F18" s="167"/>
      <c r="G18" s="162"/>
      <c r="H18" s="165"/>
      <c r="I18" s="9" t="str">
        <f t="shared" si="0"/>
        <v/>
      </c>
    </row>
    <row r="19" spans="2:9" x14ac:dyDescent="0.2">
      <c r="B19" s="161"/>
      <c r="C19" s="162"/>
      <c r="D19" s="162"/>
      <c r="E19" s="166"/>
      <c r="F19" s="167"/>
      <c r="G19" s="162"/>
      <c r="H19" s="165"/>
      <c r="I19" s="9" t="str">
        <f t="shared" si="0"/>
        <v/>
      </c>
    </row>
    <row r="20" spans="2:9" x14ac:dyDescent="0.2">
      <c r="B20" s="161"/>
      <c r="C20" s="162"/>
      <c r="D20" s="162"/>
      <c r="E20" s="166"/>
      <c r="F20" s="167"/>
      <c r="G20" s="162"/>
      <c r="H20" s="165"/>
      <c r="I20" s="9" t="str">
        <f t="shared" si="0"/>
        <v/>
      </c>
    </row>
    <row r="21" spans="2:9" x14ac:dyDescent="0.2">
      <c r="B21" s="161"/>
      <c r="C21" s="162"/>
      <c r="D21" s="162"/>
      <c r="E21" s="166" t="s">
        <v>148</v>
      </c>
      <c r="F21" s="167"/>
      <c r="G21" s="162"/>
      <c r="H21" s="165"/>
      <c r="I21" s="9" t="str">
        <f t="shared" si="0"/>
        <v/>
      </c>
    </row>
    <row r="22" spans="2:9" x14ac:dyDescent="0.2">
      <c r="B22" s="161"/>
      <c r="C22" s="162"/>
      <c r="D22" s="162"/>
      <c r="E22" s="166"/>
      <c r="F22" s="167"/>
      <c r="G22" s="162"/>
      <c r="H22" s="165"/>
      <c r="I22" s="9" t="str">
        <f t="shared" si="0"/>
        <v/>
      </c>
    </row>
    <row r="23" spans="2:9" x14ac:dyDescent="0.2">
      <c r="B23" s="161"/>
      <c r="C23" s="162"/>
      <c r="D23" s="162"/>
      <c r="E23" s="166"/>
      <c r="F23" s="167"/>
      <c r="G23" s="162"/>
      <c r="H23" s="165"/>
      <c r="I23" s="9" t="str">
        <f t="shared" si="0"/>
        <v/>
      </c>
    </row>
    <row r="24" spans="2:9" x14ac:dyDescent="0.2">
      <c r="B24" s="161"/>
      <c r="C24" s="162"/>
      <c r="D24" s="162"/>
      <c r="E24" s="166"/>
      <c r="F24" s="167"/>
      <c r="G24" s="162"/>
      <c r="H24" s="165"/>
      <c r="I24" s="9" t="str">
        <f t="shared" si="0"/>
        <v/>
      </c>
    </row>
    <row r="25" spans="2:9" x14ac:dyDescent="0.2">
      <c r="B25" s="161"/>
      <c r="C25" s="162"/>
      <c r="D25" s="162"/>
      <c r="E25" s="168"/>
      <c r="F25" s="167"/>
      <c r="G25" s="162"/>
      <c r="H25" s="165"/>
      <c r="I25" s="9" t="str">
        <f t="shared" si="0"/>
        <v/>
      </c>
    </row>
    <row r="26" spans="2:9" x14ac:dyDescent="0.2">
      <c r="B26" s="161"/>
      <c r="C26" s="162"/>
      <c r="D26" s="162"/>
      <c r="E26" s="166"/>
      <c r="F26" s="167"/>
      <c r="G26" s="162"/>
      <c r="H26" s="165"/>
      <c r="I26" s="9" t="str">
        <f t="shared" si="0"/>
        <v/>
      </c>
    </row>
    <row r="27" spans="2:9" x14ac:dyDescent="0.2">
      <c r="B27" s="161"/>
      <c r="C27" s="162"/>
      <c r="D27" s="162"/>
      <c r="E27" s="166"/>
      <c r="F27" s="167"/>
      <c r="G27" s="162"/>
      <c r="H27" s="165"/>
      <c r="I27" s="9" t="str">
        <f t="shared" si="0"/>
        <v/>
      </c>
    </row>
    <row r="28" spans="2:9" x14ac:dyDescent="0.2">
      <c r="B28" s="161"/>
      <c r="C28" s="162"/>
      <c r="D28" s="162"/>
      <c r="E28" s="166"/>
      <c r="F28" s="167"/>
      <c r="G28" s="162"/>
      <c r="H28" s="165"/>
      <c r="I28" s="9" t="str">
        <f t="shared" si="0"/>
        <v/>
      </c>
    </row>
    <row r="29" spans="2:9" x14ac:dyDescent="0.2">
      <c r="B29" s="161"/>
      <c r="C29" s="162"/>
      <c r="D29" s="162"/>
      <c r="E29" s="166"/>
      <c r="F29" s="167"/>
      <c r="G29" s="162"/>
      <c r="H29" s="165"/>
      <c r="I29" s="9" t="str">
        <f t="shared" si="0"/>
        <v/>
      </c>
    </row>
    <row r="30" spans="2:9" x14ac:dyDescent="0.2">
      <c r="B30" s="161"/>
      <c r="C30" s="162"/>
      <c r="D30" s="162"/>
      <c r="E30" s="166"/>
      <c r="F30" s="167"/>
      <c r="G30" s="162"/>
      <c r="H30" s="165"/>
      <c r="I30" s="9" t="str">
        <f t="shared" si="0"/>
        <v/>
      </c>
    </row>
    <row r="31" spans="2:9" x14ac:dyDescent="0.2">
      <c r="B31" s="161"/>
      <c r="C31" s="162"/>
      <c r="D31" s="162"/>
      <c r="E31" s="166"/>
      <c r="F31" s="167"/>
      <c r="G31" s="162"/>
      <c r="H31" s="165"/>
      <c r="I31" s="9" t="str">
        <f t="shared" si="0"/>
        <v/>
      </c>
    </row>
    <row r="32" spans="2:9" x14ac:dyDescent="0.2">
      <c r="B32" s="161"/>
      <c r="C32" s="162"/>
      <c r="D32" s="162"/>
      <c r="E32" s="166"/>
      <c r="F32" s="167"/>
      <c r="G32" s="162"/>
      <c r="H32" s="165"/>
      <c r="I32" s="9" t="str">
        <f t="shared" si="0"/>
        <v/>
      </c>
    </row>
    <row r="33" spans="2:9" x14ac:dyDescent="0.2">
      <c r="B33" s="161"/>
      <c r="C33" s="162"/>
      <c r="D33" s="162"/>
      <c r="E33" s="166"/>
      <c r="F33" s="167"/>
      <c r="G33" s="162"/>
      <c r="H33" s="165"/>
      <c r="I33" s="9" t="str">
        <f t="shared" si="0"/>
        <v/>
      </c>
    </row>
    <row r="34" spans="2:9" x14ac:dyDescent="0.2">
      <c r="B34" s="161"/>
      <c r="C34" s="162"/>
      <c r="D34" s="162"/>
      <c r="E34" s="166"/>
      <c r="F34" s="167"/>
      <c r="G34" s="162"/>
      <c r="H34" s="165"/>
      <c r="I34" s="9" t="str">
        <f t="shared" si="0"/>
        <v/>
      </c>
    </row>
    <row r="35" spans="2:9" x14ac:dyDescent="0.2">
      <c r="B35" s="161"/>
      <c r="C35" s="162"/>
      <c r="D35" s="162"/>
      <c r="E35" s="166"/>
      <c r="F35" s="167"/>
      <c r="G35" s="162"/>
      <c r="H35" s="165"/>
      <c r="I35" s="9" t="str">
        <f t="shared" si="0"/>
        <v/>
      </c>
    </row>
    <row r="36" spans="2:9" x14ac:dyDescent="0.2">
      <c r="B36" s="161"/>
      <c r="C36" s="162"/>
      <c r="D36" s="162"/>
      <c r="E36" s="166"/>
      <c r="F36" s="167"/>
      <c r="G36" s="162"/>
      <c r="H36" s="165"/>
      <c r="I36" s="9" t="str">
        <f t="shared" si="0"/>
        <v/>
      </c>
    </row>
    <row r="37" spans="2:9" x14ac:dyDescent="0.2">
      <c r="B37" s="161"/>
      <c r="C37" s="162"/>
      <c r="D37" s="162"/>
      <c r="E37" s="166"/>
      <c r="F37" s="167"/>
      <c r="G37" s="162"/>
      <c r="H37" s="165"/>
      <c r="I37" s="9" t="str">
        <f t="shared" si="0"/>
        <v/>
      </c>
    </row>
    <row r="38" spans="2:9" x14ac:dyDescent="0.2">
      <c r="B38" s="161"/>
      <c r="C38" s="162"/>
      <c r="D38" s="162"/>
      <c r="E38" s="166"/>
      <c r="F38" s="167"/>
      <c r="G38" s="162"/>
      <c r="H38" s="165"/>
      <c r="I38" s="9" t="str">
        <f t="shared" si="0"/>
        <v/>
      </c>
    </row>
    <row r="39" spans="2:9" x14ac:dyDescent="0.2">
      <c r="B39" s="161"/>
      <c r="C39" s="162"/>
      <c r="D39" s="162"/>
      <c r="E39" s="166"/>
      <c r="F39" s="167"/>
      <c r="G39" s="162"/>
      <c r="H39" s="165"/>
      <c r="I39" s="9" t="str">
        <f t="shared" si="0"/>
        <v/>
      </c>
    </row>
    <row r="40" spans="2:9" x14ac:dyDescent="0.2">
      <c r="B40" s="161"/>
      <c r="C40" s="162"/>
      <c r="D40" s="162"/>
      <c r="E40" s="166"/>
      <c r="F40" s="167"/>
      <c r="G40" s="162"/>
      <c r="H40" s="165"/>
      <c r="I40" s="9" t="str">
        <f t="shared" si="0"/>
        <v/>
      </c>
    </row>
    <row r="41" spans="2:9" x14ac:dyDescent="0.2">
      <c r="B41" s="161"/>
      <c r="C41" s="162"/>
      <c r="D41" s="162"/>
      <c r="E41" s="166"/>
      <c r="F41" s="167"/>
      <c r="G41" s="162"/>
      <c r="H41" s="165"/>
      <c r="I41" s="9" t="str">
        <f t="shared" si="0"/>
        <v/>
      </c>
    </row>
    <row r="42" spans="2:9" x14ac:dyDescent="0.2">
      <c r="B42" s="161"/>
      <c r="C42" s="162"/>
      <c r="D42" s="162"/>
      <c r="E42" s="166"/>
      <c r="F42" s="167"/>
      <c r="G42" s="162"/>
      <c r="H42" s="165"/>
      <c r="I42" s="9" t="str">
        <f t="shared" si="0"/>
        <v/>
      </c>
    </row>
    <row r="43" spans="2:9" x14ac:dyDescent="0.2">
      <c r="B43" s="161"/>
      <c r="C43" s="162"/>
      <c r="D43" s="162"/>
      <c r="E43" s="166"/>
      <c r="F43" s="167"/>
      <c r="G43" s="162"/>
      <c r="H43" s="165"/>
      <c r="I43" s="9" t="str">
        <f t="shared" si="0"/>
        <v/>
      </c>
    </row>
    <row r="44" spans="2:9" x14ac:dyDescent="0.2">
      <c r="B44" s="161"/>
      <c r="C44" s="162"/>
      <c r="D44" s="162"/>
      <c r="E44" s="166"/>
      <c r="F44" s="167"/>
      <c r="G44" s="162"/>
      <c r="H44" s="165"/>
      <c r="I44" s="9" t="str">
        <f t="shared" si="0"/>
        <v/>
      </c>
    </row>
    <row r="45" spans="2:9" x14ac:dyDescent="0.2">
      <c r="B45" s="161"/>
      <c r="C45" s="162"/>
      <c r="D45" s="162"/>
      <c r="E45" s="166"/>
      <c r="F45" s="167"/>
      <c r="G45" s="162"/>
      <c r="H45" s="165"/>
      <c r="I45" s="9" t="str">
        <f t="shared" si="0"/>
        <v/>
      </c>
    </row>
    <row r="46" spans="2:9" x14ac:dyDescent="0.2">
      <c r="B46" s="161"/>
      <c r="C46" s="162"/>
      <c r="D46" s="162"/>
      <c r="E46" s="168"/>
      <c r="F46" s="167"/>
      <c r="G46" s="162"/>
      <c r="H46" s="165"/>
      <c r="I46" s="9" t="str">
        <f t="shared" si="0"/>
        <v/>
      </c>
    </row>
    <row r="47" spans="2:9" x14ac:dyDescent="0.2">
      <c r="B47" s="161"/>
      <c r="C47" s="162"/>
      <c r="D47" s="162"/>
      <c r="E47" s="166"/>
      <c r="F47" s="167"/>
      <c r="G47" s="162"/>
      <c r="H47" s="165"/>
      <c r="I47" s="9" t="str">
        <f t="shared" si="0"/>
        <v/>
      </c>
    </row>
    <row r="48" spans="2:9" x14ac:dyDescent="0.2">
      <c r="B48" s="161"/>
      <c r="C48" s="162"/>
      <c r="D48" s="162"/>
      <c r="E48" s="166"/>
      <c r="F48" s="167"/>
      <c r="G48" s="162"/>
      <c r="H48" s="165"/>
      <c r="I48" s="9" t="str">
        <f t="shared" si="0"/>
        <v/>
      </c>
    </row>
    <row r="49" spans="2:9" x14ac:dyDescent="0.2">
      <c r="B49" s="161"/>
      <c r="C49" s="162"/>
      <c r="D49" s="162"/>
      <c r="E49" s="166"/>
      <c r="F49" s="167"/>
      <c r="G49" s="162"/>
      <c r="H49" s="165"/>
      <c r="I49" s="9" t="str">
        <f t="shared" si="0"/>
        <v/>
      </c>
    </row>
    <row r="50" spans="2:9" x14ac:dyDescent="0.2">
      <c r="B50" s="161"/>
      <c r="C50" s="162"/>
      <c r="D50" s="162"/>
      <c r="E50" s="166"/>
      <c r="F50" s="167"/>
      <c r="G50" s="162"/>
      <c r="H50" s="165"/>
      <c r="I50" s="9" t="str">
        <f t="shared" si="0"/>
        <v/>
      </c>
    </row>
    <row r="51" spans="2:9" x14ac:dyDescent="0.2">
      <c r="B51" s="161"/>
      <c r="C51" s="162"/>
      <c r="D51" s="162"/>
      <c r="E51" s="166"/>
      <c r="F51" s="167"/>
      <c r="G51" s="162"/>
      <c r="H51" s="165"/>
      <c r="I51" s="9" t="str">
        <f t="shared" si="0"/>
        <v/>
      </c>
    </row>
    <row r="52" spans="2:9" x14ac:dyDescent="0.2">
      <c r="B52" s="161"/>
      <c r="C52" s="162"/>
      <c r="D52" s="162"/>
      <c r="E52" s="166"/>
      <c r="F52" s="167"/>
      <c r="G52" s="162"/>
      <c r="H52" s="165"/>
      <c r="I52" s="9" t="str">
        <f t="shared" si="0"/>
        <v/>
      </c>
    </row>
    <row r="53" spans="2:9" x14ac:dyDescent="0.2">
      <c r="B53" s="161"/>
      <c r="C53" s="162"/>
      <c r="D53" s="162"/>
      <c r="E53" s="166"/>
      <c r="F53" s="167"/>
      <c r="G53" s="162"/>
      <c r="H53" s="165"/>
      <c r="I53" s="9" t="str">
        <f t="shared" si="0"/>
        <v/>
      </c>
    </row>
    <row r="54" spans="2:9" x14ac:dyDescent="0.2">
      <c r="B54" s="161"/>
      <c r="C54" s="162"/>
      <c r="D54" s="162"/>
      <c r="E54" s="166"/>
      <c r="F54" s="167"/>
      <c r="G54" s="162"/>
      <c r="H54" s="165"/>
      <c r="I54" s="9" t="str">
        <f t="shared" si="0"/>
        <v/>
      </c>
    </row>
    <row r="55" spans="2:9" x14ac:dyDescent="0.2">
      <c r="B55" s="161"/>
      <c r="C55" s="162"/>
      <c r="D55" s="162"/>
      <c r="E55" s="166"/>
      <c r="F55" s="167"/>
      <c r="G55" s="162"/>
      <c r="H55" s="165"/>
      <c r="I55" s="9" t="str">
        <f t="shared" si="0"/>
        <v/>
      </c>
    </row>
    <row r="56" spans="2:9" x14ac:dyDescent="0.2">
      <c r="B56" s="161"/>
      <c r="C56" s="162"/>
      <c r="D56" s="162"/>
      <c r="E56" s="166"/>
      <c r="F56" s="167"/>
      <c r="G56" s="162"/>
      <c r="H56" s="165"/>
      <c r="I56" s="9" t="str">
        <f t="shared" si="0"/>
        <v/>
      </c>
    </row>
    <row r="57" spans="2:9" x14ac:dyDescent="0.2">
      <c r="B57" s="161"/>
      <c r="C57" s="162"/>
      <c r="D57" s="162"/>
      <c r="E57" s="166"/>
      <c r="F57" s="167"/>
      <c r="G57" s="162"/>
      <c r="H57" s="165"/>
      <c r="I57" s="9" t="str">
        <f t="shared" si="0"/>
        <v/>
      </c>
    </row>
    <row r="58" spans="2:9" x14ac:dyDescent="0.2">
      <c r="B58" s="161"/>
      <c r="C58" s="162"/>
      <c r="D58" s="162"/>
      <c r="E58" s="166"/>
      <c r="F58" s="167"/>
      <c r="G58" s="162"/>
      <c r="H58" s="165"/>
      <c r="I58" s="9" t="str">
        <f t="shared" si="0"/>
        <v/>
      </c>
    </row>
    <row r="59" spans="2:9" x14ac:dyDescent="0.2">
      <c r="B59" s="161"/>
      <c r="C59" s="162"/>
      <c r="D59" s="162"/>
      <c r="E59" s="166"/>
      <c r="F59" s="167"/>
      <c r="G59" s="162"/>
      <c r="H59" s="165"/>
      <c r="I59" s="9" t="str">
        <f t="shared" si="0"/>
        <v/>
      </c>
    </row>
    <row r="60" spans="2:9" x14ac:dyDescent="0.2">
      <c r="B60" s="161"/>
      <c r="C60" s="162"/>
      <c r="D60" s="162"/>
      <c r="E60" s="166"/>
      <c r="F60" s="167"/>
      <c r="G60" s="162"/>
      <c r="H60" s="165"/>
      <c r="I60" s="9" t="str">
        <f t="shared" si="0"/>
        <v/>
      </c>
    </row>
    <row r="61" spans="2:9" x14ac:dyDescent="0.2">
      <c r="B61" s="161"/>
      <c r="C61" s="162"/>
      <c r="D61" s="162"/>
      <c r="E61" s="166"/>
      <c r="F61" s="167"/>
      <c r="G61" s="162"/>
      <c r="H61" s="165"/>
      <c r="I61" s="9" t="str">
        <f t="shared" si="0"/>
        <v/>
      </c>
    </row>
    <row r="62" spans="2:9" x14ac:dyDescent="0.2">
      <c r="B62" s="161"/>
      <c r="C62" s="162"/>
      <c r="D62" s="162"/>
      <c r="E62" s="166"/>
      <c r="F62" s="167"/>
      <c r="G62" s="162"/>
      <c r="H62" s="165"/>
      <c r="I62" s="9" t="str">
        <f t="shared" si="0"/>
        <v/>
      </c>
    </row>
    <row r="63" spans="2:9" x14ac:dyDescent="0.2">
      <c r="B63" s="161"/>
      <c r="C63" s="162"/>
      <c r="D63" s="162"/>
      <c r="E63" s="166"/>
      <c r="F63" s="167"/>
      <c r="G63" s="162"/>
      <c r="H63" s="165"/>
      <c r="I63" s="9" t="str">
        <f t="shared" si="0"/>
        <v/>
      </c>
    </row>
    <row r="64" spans="2:9" x14ac:dyDescent="0.2">
      <c r="B64" s="161"/>
      <c r="C64" s="162"/>
      <c r="D64" s="162"/>
      <c r="E64" s="166"/>
      <c r="F64" s="167"/>
      <c r="G64" s="162"/>
      <c r="H64" s="165"/>
      <c r="I64" s="9" t="str">
        <f t="shared" si="0"/>
        <v/>
      </c>
    </row>
    <row r="65" spans="2:9" x14ac:dyDescent="0.2">
      <c r="B65" s="161"/>
      <c r="C65" s="162"/>
      <c r="D65" s="162"/>
      <c r="E65" s="168"/>
      <c r="F65" s="167"/>
      <c r="G65" s="162"/>
      <c r="H65" s="165"/>
      <c r="I65" s="9" t="str">
        <f t="shared" si="0"/>
        <v/>
      </c>
    </row>
    <row r="66" spans="2:9" x14ac:dyDescent="0.2">
      <c r="B66" s="161"/>
      <c r="C66" s="162"/>
      <c r="D66" s="162"/>
      <c r="E66" s="166"/>
      <c r="F66" s="167"/>
      <c r="G66" s="162"/>
      <c r="H66" s="165"/>
      <c r="I66" s="9" t="str">
        <f t="shared" si="0"/>
        <v/>
      </c>
    </row>
    <row r="67" spans="2:9" x14ac:dyDescent="0.2">
      <c r="B67" s="161"/>
      <c r="C67" s="162"/>
      <c r="D67" s="162"/>
      <c r="E67" s="166"/>
      <c r="F67" s="167"/>
      <c r="G67" s="162"/>
      <c r="H67" s="165"/>
      <c r="I67" s="9" t="str">
        <f t="shared" si="0"/>
        <v/>
      </c>
    </row>
    <row r="68" spans="2:9" x14ac:dyDescent="0.2">
      <c r="B68" s="161"/>
      <c r="C68" s="162"/>
      <c r="D68" s="162"/>
      <c r="E68" s="166"/>
      <c r="F68" s="167"/>
      <c r="G68" s="162"/>
      <c r="H68" s="165"/>
      <c r="I68" s="9" t="str">
        <f t="shared" si="0"/>
        <v/>
      </c>
    </row>
    <row r="69" spans="2:9" x14ac:dyDescent="0.2">
      <c r="B69" s="161"/>
      <c r="C69" s="162"/>
      <c r="D69" s="162"/>
      <c r="E69" s="166"/>
      <c r="F69" s="167"/>
      <c r="G69" s="162"/>
      <c r="H69" s="165"/>
      <c r="I69" s="9" t="str">
        <f t="shared" si="0"/>
        <v/>
      </c>
    </row>
    <row r="70" spans="2:9" x14ac:dyDescent="0.2">
      <c r="B70" s="161"/>
      <c r="C70" s="162"/>
      <c r="D70" s="162"/>
      <c r="E70" s="166"/>
      <c r="F70" s="167"/>
      <c r="G70" s="162"/>
      <c r="H70" s="165"/>
      <c r="I70" s="9" t="str">
        <f t="shared" si="0"/>
        <v/>
      </c>
    </row>
    <row r="71" spans="2:9" x14ac:dyDescent="0.2">
      <c r="B71" s="161"/>
      <c r="C71" s="162"/>
      <c r="D71" s="162"/>
      <c r="E71" s="166"/>
      <c r="F71" s="167"/>
      <c r="G71" s="162"/>
      <c r="H71" s="165"/>
      <c r="I71" s="9" t="str">
        <f t="shared" si="0"/>
        <v/>
      </c>
    </row>
    <row r="72" spans="2:9" x14ac:dyDescent="0.2">
      <c r="B72" s="161"/>
      <c r="C72" s="162"/>
      <c r="D72" s="162"/>
      <c r="E72" s="166"/>
      <c r="F72" s="167"/>
      <c r="G72" s="162"/>
      <c r="H72" s="165"/>
      <c r="I72" s="9" t="str">
        <f t="shared" si="0"/>
        <v/>
      </c>
    </row>
    <row r="73" spans="2:9" x14ac:dyDescent="0.2">
      <c r="B73" s="161"/>
      <c r="C73" s="162"/>
      <c r="D73" s="162"/>
      <c r="E73" s="166"/>
      <c r="F73" s="167"/>
      <c r="G73" s="162"/>
      <c r="H73" s="165"/>
      <c r="I73" s="9" t="str">
        <f t="shared" si="0"/>
        <v/>
      </c>
    </row>
    <row r="74" spans="2:9" x14ac:dyDescent="0.2">
      <c r="B74" s="161"/>
      <c r="C74" s="162"/>
      <c r="D74" s="162"/>
      <c r="E74" s="166"/>
      <c r="F74" s="167"/>
      <c r="G74" s="162"/>
      <c r="H74" s="165"/>
      <c r="I74" s="9" t="str">
        <f t="shared" si="0"/>
        <v/>
      </c>
    </row>
    <row r="75" spans="2:9" x14ac:dyDescent="0.2">
      <c r="B75" s="161"/>
      <c r="C75" s="162"/>
      <c r="D75" s="162"/>
      <c r="E75" s="166"/>
      <c r="F75" s="167"/>
      <c r="G75" s="162"/>
      <c r="H75" s="165"/>
      <c r="I75" s="9" t="str">
        <f t="shared" ref="I75:I138" si="1">IF(H75="FICOSEC","F",IF(H75&gt;0,"C",""))</f>
        <v/>
      </c>
    </row>
    <row r="76" spans="2:9" x14ac:dyDescent="0.2">
      <c r="B76" s="161"/>
      <c r="C76" s="162"/>
      <c r="D76" s="162"/>
      <c r="E76" s="166"/>
      <c r="F76" s="167"/>
      <c r="G76" s="162"/>
      <c r="H76" s="165"/>
      <c r="I76" s="9" t="str">
        <f t="shared" si="1"/>
        <v/>
      </c>
    </row>
    <row r="77" spans="2:9" x14ac:dyDescent="0.2">
      <c r="B77" s="161"/>
      <c r="C77" s="162"/>
      <c r="D77" s="162"/>
      <c r="E77" s="166"/>
      <c r="F77" s="167"/>
      <c r="G77" s="162"/>
      <c r="H77" s="165"/>
      <c r="I77" s="9" t="str">
        <f t="shared" si="1"/>
        <v/>
      </c>
    </row>
    <row r="78" spans="2:9" x14ac:dyDescent="0.2">
      <c r="B78" s="161"/>
      <c r="C78" s="162"/>
      <c r="D78" s="162"/>
      <c r="E78" s="166"/>
      <c r="F78" s="167"/>
      <c r="G78" s="162"/>
      <c r="H78" s="165"/>
      <c r="I78" s="9" t="str">
        <f t="shared" si="1"/>
        <v/>
      </c>
    </row>
    <row r="79" spans="2:9" x14ac:dyDescent="0.2">
      <c r="B79" s="161"/>
      <c r="C79" s="162"/>
      <c r="D79" s="162"/>
      <c r="E79" s="166"/>
      <c r="F79" s="167"/>
      <c r="G79" s="162"/>
      <c r="H79" s="165"/>
      <c r="I79" s="9" t="str">
        <f t="shared" si="1"/>
        <v/>
      </c>
    </row>
    <row r="80" spans="2:9" x14ac:dyDescent="0.2">
      <c r="B80" s="161"/>
      <c r="C80" s="162"/>
      <c r="D80" s="162"/>
      <c r="E80" s="166"/>
      <c r="F80" s="167"/>
      <c r="G80" s="162"/>
      <c r="H80" s="165"/>
      <c r="I80" s="9" t="str">
        <f t="shared" si="1"/>
        <v/>
      </c>
    </row>
    <row r="81" spans="2:9" x14ac:dyDescent="0.2">
      <c r="B81" s="161"/>
      <c r="C81" s="162"/>
      <c r="D81" s="162"/>
      <c r="E81" s="166"/>
      <c r="F81" s="167"/>
      <c r="G81" s="162"/>
      <c r="H81" s="165"/>
      <c r="I81" s="9" t="str">
        <f t="shared" si="1"/>
        <v/>
      </c>
    </row>
    <row r="82" spans="2:9" x14ac:dyDescent="0.2">
      <c r="B82" s="161"/>
      <c r="C82" s="162"/>
      <c r="D82" s="162"/>
      <c r="E82" s="166"/>
      <c r="F82" s="167"/>
      <c r="G82" s="162"/>
      <c r="H82" s="165"/>
      <c r="I82" s="9" t="str">
        <f t="shared" si="1"/>
        <v/>
      </c>
    </row>
    <row r="83" spans="2:9" x14ac:dyDescent="0.2">
      <c r="B83" s="161"/>
      <c r="C83" s="162"/>
      <c r="D83" s="162"/>
      <c r="E83" s="166"/>
      <c r="F83" s="167"/>
      <c r="G83" s="162"/>
      <c r="H83" s="165"/>
      <c r="I83" s="9" t="str">
        <f t="shared" si="1"/>
        <v/>
      </c>
    </row>
    <row r="84" spans="2:9" x14ac:dyDescent="0.2">
      <c r="B84" s="161"/>
      <c r="C84" s="162"/>
      <c r="D84" s="162"/>
      <c r="E84" s="166"/>
      <c r="F84" s="167"/>
      <c r="G84" s="162"/>
      <c r="H84" s="165"/>
      <c r="I84" s="9" t="str">
        <f t="shared" si="1"/>
        <v/>
      </c>
    </row>
    <row r="85" spans="2:9" x14ac:dyDescent="0.2">
      <c r="B85" s="161"/>
      <c r="C85" s="162"/>
      <c r="D85" s="162"/>
      <c r="E85" s="166"/>
      <c r="F85" s="167"/>
      <c r="G85" s="162"/>
      <c r="H85" s="165"/>
      <c r="I85" s="9" t="str">
        <f t="shared" si="1"/>
        <v/>
      </c>
    </row>
    <row r="86" spans="2:9" x14ac:dyDescent="0.2">
      <c r="B86" s="161"/>
      <c r="C86" s="162"/>
      <c r="D86" s="162"/>
      <c r="E86" s="166"/>
      <c r="F86" s="167"/>
      <c r="G86" s="162"/>
      <c r="H86" s="165"/>
      <c r="I86" s="9" t="str">
        <f t="shared" si="1"/>
        <v/>
      </c>
    </row>
    <row r="87" spans="2:9" x14ac:dyDescent="0.2">
      <c r="B87" s="161"/>
      <c r="C87" s="162"/>
      <c r="D87" s="162"/>
      <c r="E87" s="166"/>
      <c r="F87" s="167"/>
      <c r="G87" s="162"/>
      <c r="H87" s="165"/>
      <c r="I87" s="9" t="str">
        <f t="shared" si="1"/>
        <v/>
      </c>
    </row>
    <row r="88" spans="2:9" x14ac:dyDescent="0.2">
      <c r="B88" s="161"/>
      <c r="C88" s="162"/>
      <c r="D88" s="162"/>
      <c r="E88" s="166"/>
      <c r="F88" s="167"/>
      <c r="G88" s="162"/>
      <c r="H88" s="165"/>
      <c r="I88" s="9" t="str">
        <f t="shared" si="1"/>
        <v/>
      </c>
    </row>
    <row r="89" spans="2:9" x14ac:dyDescent="0.2">
      <c r="B89" s="161"/>
      <c r="C89" s="162"/>
      <c r="D89" s="162"/>
      <c r="E89" s="168"/>
      <c r="F89" s="167"/>
      <c r="G89" s="162"/>
      <c r="H89" s="165"/>
      <c r="I89" s="9" t="str">
        <f t="shared" si="1"/>
        <v/>
      </c>
    </row>
    <row r="90" spans="2:9" x14ac:dyDescent="0.2">
      <c r="B90" s="161"/>
      <c r="C90" s="162"/>
      <c r="D90" s="162"/>
      <c r="E90" s="166"/>
      <c r="F90" s="167"/>
      <c r="G90" s="162"/>
      <c r="H90" s="165"/>
      <c r="I90" s="9" t="str">
        <f t="shared" si="1"/>
        <v/>
      </c>
    </row>
    <row r="91" spans="2:9" x14ac:dyDescent="0.2">
      <c r="B91" s="161"/>
      <c r="C91" s="162"/>
      <c r="D91" s="162"/>
      <c r="E91" s="166"/>
      <c r="F91" s="167"/>
      <c r="G91" s="162"/>
      <c r="H91" s="165"/>
      <c r="I91" s="9" t="str">
        <f t="shared" si="1"/>
        <v/>
      </c>
    </row>
    <row r="92" spans="2:9" x14ac:dyDescent="0.2">
      <c r="B92" s="161"/>
      <c r="C92" s="162"/>
      <c r="D92" s="162"/>
      <c r="E92" s="166"/>
      <c r="F92" s="167"/>
      <c r="G92" s="162"/>
      <c r="H92" s="165"/>
      <c r="I92" s="9" t="str">
        <f t="shared" si="1"/>
        <v/>
      </c>
    </row>
    <row r="93" spans="2:9" x14ac:dyDescent="0.2">
      <c r="B93" s="161"/>
      <c r="C93" s="162"/>
      <c r="D93" s="162"/>
      <c r="E93" s="166"/>
      <c r="F93" s="167"/>
      <c r="G93" s="162"/>
      <c r="H93" s="165"/>
      <c r="I93" s="9" t="str">
        <f t="shared" si="1"/>
        <v/>
      </c>
    </row>
    <row r="94" spans="2:9" x14ac:dyDescent="0.2">
      <c r="B94" s="161"/>
      <c r="C94" s="162"/>
      <c r="D94" s="162"/>
      <c r="E94" s="166"/>
      <c r="F94" s="167"/>
      <c r="G94" s="162"/>
      <c r="H94" s="165"/>
      <c r="I94" s="9" t="str">
        <f t="shared" si="1"/>
        <v/>
      </c>
    </row>
    <row r="95" spans="2:9" x14ac:dyDescent="0.2">
      <c r="B95" s="161"/>
      <c r="C95" s="162"/>
      <c r="D95" s="162"/>
      <c r="E95" s="166"/>
      <c r="F95" s="167"/>
      <c r="G95" s="162"/>
      <c r="H95" s="165"/>
      <c r="I95" s="9" t="str">
        <f t="shared" si="1"/>
        <v/>
      </c>
    </row>
    <row r="96" spans="2:9" x14ac:dyDescent="0.2">
      <c r="B96" s="161"/>
      <c r="C96" s="162"/>
      <c r="D96" s="162"/>
      <c r="E96" s="166"/>
      <c r="F96" s="167"/>
      <c r="G96" s="162"/>
      <c r="H96" s="165"/>
      <c r="I96" s="9" t="str">
        <f t="shared" si="1"/>
        <v/>
      </c>
    </row>
    <row r="97" spans="2:9" x14ac:dyDescent="0.2">
      <c r="B97" s="161"/>
      <c r="C97" s="162"/>
      <c r="D97" s="162"/>
      <c r="E97" s="166"/>
      <c r="F97" s="167"/>
      <c r="G97" s="162"/>
      <c r="H97" s="165"/>
      <c r="I97" s="9" t="str">
        <f t="shared" si="1"/>
        <v/>
      </c>
    </row>
    <row r="98" spans="2:9" x14ac:dyDescent="0.2">
      <c r="B98" s="161"/>
      <c r="C98" s="162"/>
      <c r="D98" s="162"/>
      <c r="E98" s="166"/>
      <c r="F98" s="167"/>
      <c r="G98" s="162"/>
      <c r="H98" s="165"/>
      <c r="I98" s="9" t="str">
        <f t="shared" si="1"/>
        <v/>
      </c>
    </row>
    <row r="99" spans="2:9" x14ac:dyDescent="0.2">
      <c r="B99" s="161"/>
      <c r="C99" s="162"/>
      <c r="D99" s="162"/>
      <c r="E99" s="166"/>
      <c r="F99" s="167"/>
      <c r="G99" s="162"/>
      <c r="H99" s="165"/>
      <c r="I99" s="9" t="str">
        <f t="shared" si="1"/>
        <v/>
      </c>
    </row>
    <row r="100" spans="2:9" x14ac:dyDescent="0.2">
      <c r="B100" s="161"/>
      <c r="C100" s="162"/>
      <c r="D100" s="162"/>
      <c r="E100" s="166"/>
      <c r="F100" s="167"/>
      <c r="G100" s="162"/>
      <c r="H100" s="165"/>
      <c r="I100" s="9" t="str">
        <f t="shared" si="1"/>
        <v/>
      </c>
    </row>
    <row r="101" spans="2:9" x14ac:dyDescent="0.2">
      <c r="B101" s="161"/>
      <c r="C101" s="162"/>
      <c r="D101" s="162"/>
      <c r="E101" s="169"/>
      <c r="F101" s="167"/>
      <c r="G101" s="162"/>
      <c r="H101" s="165"/>
      <c r="I101" s="9" t="str">
        <f t="shared" si="1"/>
        <v/>
      </c>
    </row>
    <row r="102" spans="2:9" x14ac:dyDescent="0.2">
      <c r="B102" s="161"/>
      <c r="C102" s="162"/>
      <c r="D102" s="162"/>
      <c r="E102" s="166"/>
      <c r="F102" s="167"/>
      <c r="G102" s="162"/>
      <c r="H102" s="165"/>
      <c r="I102" s="9" t="str">
        <f t="shared" si="1"/>
        <v/>
      </c>
    </row>
    <row r="103" spans="2:9" x14ac:dyDescent="0.2">
      <c r="B103" s="161"/>
      <c r="C103" s="162"/>
      <c r="D103" s="162"/>
      <c r="E103" s="166"/>
      <c r="F103" s="167"/>
      <c r="G103" s="162"/>
      <c r="H103" s="165"/>
      <c r="I103" s="9" t="str">
        <f t="shared" si="1"/>
        <v/>
      </c>
    </row>
    <row r="104" spans="2:9" x14ac:dyDescent="0.2">
      <c r="B104" s="161"/>
      <c r="C104" s="162"/>
      <c r="D104" s="162"/>
      <c r="E104" s="166"/>
      <c r="F104" s="167"/>
      <c r="G104" s="162"/>
      <c r="H104" s="165"/>
      <c r="I104" s="9" t="str">
        <f t="shared" si="1"/>
        <v/>
      </c>
    </row>
    <row r="105" spans="2:9" x14ac:dyDescent="0.2">
      <c r="B105" s="161"/>
      <c r="C105" s="162"/>
      <c r="D105" s="162"/>
      <c r="E105" s="166"/>
      <c r="F105" s="167"/>
      <c r="G105" s="162"/>
      <c r="H105" s="165"/>
      <c r="I105" s="9" t="str">
        <f t="shared" si="1"/>
        <v/>
      </c>
    </row>
    <row r="106" spans="2:9" x14ac:dyDescent="0.2">
      <c r="B106" s="161"/>
      <c r="C106" s="162"/>
      <c r="D106" s="162"/>
      <c r="E106" s="166"/>
      <c r="F106" s="167"/>
      <c r="G106" s="162"/>
      <c r="H106" s="165"/>
      <c r="I106" s="9" t="str">
        <f t="shared" si="1"/>
        <v/>
      </c>
    </row>
    <row r="107" spans="2:9" ht="18" customHeight="1" x14ac:dyDescent="0.2">
      <c r="B107" s="161"/>
      <c r="C107" s="162"/>
      <c r="D107" s="162"/>
      <c r="E107" s="166"/>
      <c r="F107" s="167"/>
      <c r="G107" s="162"/>
      <c r="H107" s="165"/>
      <c r="I107" s="9" t="str">
        <f t="shared" si="1"/>
        <v/>
      </c>
    </row>
    <row r="108" spans="2:9" x14ac:dyDescent="0.2">
      <c r="B108" s="161"/>
      <c r="C108" s="162"/>
      <c r="D108" s="162"/>
      <c r="E108" s="166"/>
      <c r="F108" s="167"/>
      <c r="G108" s="162"/>
      <c r="H108" s="165"/>
      <c r="I108" s="9" t="str">
        <f t="shared" si="1"/>
        <v/>
      </c>
    </row>
    <row r="109" spans="2:9" x14ac:dyDescent="0.2">
      <c r="B109" s="161"/>
      <c r="C109" s="162"/>
      <c r="D109" s="162"/>
      <c r="E109" s="166"/>
      <c r="F109" s="167"/>
      <c r="G109" s="162"/>
      <c r="H109" s="165"/>
      <c r="I109" s="9" t="str">
        <f t="shared" si="1"/>
        <v/>
      </c>
    </row>
    <row r="110" spans="2:9" x14ac:dyDescent="0.2">
      <c r="B110" s="161"/>
      <c r="C110" s="162"/>
      <c r="D110" s="162"/>
      <c r="E110" s="166"/>
      <c r="F110" s="167"/>
      <c r="G110" s="162"/>
      <c r="H110" s="165"/>
      <c r="I110" s="9" t="str">
        <f t="shared" si="1"/>
        <v/>
      </c>
    </row>
    <row r="111" spans="2:9" x14ac:dyDescent="0.2">
      <c r="B111" s="161"/>
      <c r="C111" s="162"/>
      <c r="D111" s="162"/>
      <c r="E111" s="166"/>
      <c r="F111" s="167"/>
      <c r="G111" s="162"/>
      <c r="H111" s="165"/>
      <c r="I111" s="9" t="str">
        <f t="shared" si="1"/>
        <v/>
      </c>
    </row>
    <row r="112" spans="2:9" x14ac:dyDescent="0.2">
      <c r="B112" s="161"/>
      <c r="C112" s="162"/>
      <c r="D112" s="162"/>
      <c r="E112" s="166"/>
      <c r="F112" s="167"/>
      <c r="G112" s="162"/>
      <c r="H112" s="165"/>
      <c r="I112" s="9" t="str">
        <f t="shared" si="1"/>
        <v/>
      </c>
    </row>
    <row r="113" spans="2:9" x14ac:dyDescent="0.2">
      <c r="B113" s="161"/>
      <c r="C113" s="162"/>
      <c r="D113" s="162"/>
      <c r="E113" s="168"/>
      <c r="F113" s="167"/>
      <c r="G113" s="162"/>
      <c r="H113" s="165"/>
      <c r="I113" s="9" t="str">
        <f t="shared" si="1"/>
        <v/>
      </c>
    </row>
    <row r="114" spans="2:9" x14ac:dyDescent="0.2">
      <c r="B114" s="161"/>
      <c r="C114" s="162"/>
      <c r="D114" s="162"/>
      <c r="E114" s="166"/>
      <c r="F114" s="167"/>
      <c r="G114" s="162"/>
      <c r="H114" s="165"/>
      <c r="I114" s="9" t="str">
        <f t="shared" si="1"/>
        <v/>
      </c>
    </row>
    <row r="115" spans="2:9" x14ac:dyDescent="0.2">
      <c r="B115" s="161"/>
      <c r="C115" s="162"/>
      <c r="D115" s="162"/>
      <c r="E115" s="166"/>
      <c r="F115" s="167"/>
      <c r="G115" s="162"/>
      <c r="H115" s="165"/>
      <c r="I115" s="9" t="str">
        <f t="shared" si="1"/>
        <v/>
      </c>
    </row>
    <row r="116" spans="2:9" x14ac:dyDescent="0.2">
      <c r="B116" s="161"/>
      <c r="C116" s="162"/>
      <c r="D116" s="162"/>
      <c r="E116" s="166"/>
      <c r="F116" s="167"/>
      <c r="G116" s="162"/>
      <c r="H116" s="165"/>
      <c r="I116" s="9" t="str">
        <f t="shared" si="1"/>
        <v/>
      </c>
    </row>
    <row r="117" spans="2:9" x14ac:dyDescent="0.2">
      <c r="B117" s="161"/>
      <c r="C117" s="162"/>
      <c r="D117" s="162"/>
      <c r="E117" s="166"/>
      <c r="F117" s="167"/>
      <c r="G117" s="162"/>
      <c r="H117" s="165"/>
      <c r="I117" s="9" t="str">
        <f t="shared" si="1"/>
        <v/>
      </c>
    </row>
    <row r="118" spans="2:9" x14ac:dyDescent="0.2">
      <c r="B118" s="161"/>
      <c r="C118" s="162"/>
      <c r="D118" s="162"/>
      <c r="E118" s="166"/>
      <c r="F118" s="167"/>
      <c r="G118" s="162"/>
      <c r="H118" s="165"/>
      <c r="I118" s="9" t="str">
        <f t="shared" si="1"/>
        <v/>
      </c>
    </row>
    <row r="119" spans="2:9" x14ac:dyDescent="0.2">
      <c r="B119" s="161"/>
      <c r="C119" s="162"/>
      <c r="D119" s="162"/>
      <c r="E119" s="166"/>
      <c r="F119" s="167"/>
      <c r="G119" s="162"/>
      <c r="H119" s="165"/>
      <c r="I119" s="9" t="str">
        <f t="shared" si="1"/>
        <v/>
      </c>
    </row>
    <row r="120" spans="2:9" x14ac:dyDescent="0.2">
      <c r="B120" s="161"/>
      <c r="C120" s="162"/>
      <c r="D120" s="162"/>
      <c r="E120" s="166"/>
      <c r="F120" s="167"/>
      <c r="G120" s="162"/>
      <c r="H120" s="165"/>
      <c r="I120" s="9" t="str">
        <f t="shared" si="1"/>
        <v/>
      </c>
    </row>
    <row r="121" spans="2:9" x14ac:dyDescent="0.2">
      <c r="B121" s="161"/>
      <c r="C121" s="162"/>
      <c r="D121" s="162"/>
      <c r="E121" s="166"/>
      <c r="F121" s="167"/>
      <c r="G121" s="162"/>
      <c r="H121" s="165"/>
      <c r="I121" s="9" t="str">
        <f t="shared" si="1"/>
        <v/>
      </c>
    </row>
    <row r="122" spans="2:9" ht="18" customHeight="1" x14ac:dyDescent="0.2">
      <c r="B122" s="161"/>
      <c r="C122" s="162"/>
      <c r="D122" s="162"/>
      <c r="E122" s="166"/>
      <c r="F122" s="167"/>
      <c r="G122" s="162"/>
      <c r="H122" s="165"/>
      <c r="I122" s="9" t="str">
        <f t="shared" si="1"/>
        <v/>
      </c>
    </row>
    <row r="123" spans="2:9" x14ac:dyDescent="0.2">
      <c r="B123" s="161"/>
      <c r="C123" s="162"/>
      <c r="D123" s="162"/>
      <c r="E123" s="166"/>
      <c r="F123" s="167"/>
      <c r="G123" s="162"/>
      <c r="H123" s="165"/>
      <c r="I123" s="9" t="str">
        <f t="shared" si="1"/>
        <v/>
      </c>
    </row>
    <row r="124" spans="2:9" x14ac:dyDescent="0.2">
      <c r="B124" s="161"/>
      <c r="C124" s="162"/>
      <c r="D124" s="162"/>
      <c r="E124" s="166"/>
      <c r="F124" s="167"/>
      <c r="G124" s="162"/>
      <c r="H124" s="165"/>
      <c r="I124" s="9" t="str">
        <f t="shared" si="1"/>
        <v/>
      </c>
    </row>
    <row r="125" spans="2:9" x14ac:dyDescent="0.2">
      <c r="B125" s="161"/>
      <c r="C125" s="162"/>
      <c r="D125" s="162"/>
      <c r="E125" s="169"/>
      <c r="F125" s="167"/>
      <c r="G125" s="162"/>
      <c r="H125" s="165"/>
      <c r="I125" s="9" t="str">
        <f t="shared" si="1"/>
        <v/>
      </c>
    </row>
    <row r="126" spans="2:9" x14ac:dyDescent="0.2">
      <c r="B126" s="161"/>
      <c r="C126" s="162"/>
      <c r="D126" s="162"/>
      <c r="E126" s="166"/>
      <c r="F126" s="167"/>
      <c r="G126" s="162"/>
      <c r="H126" s="165"/>
      <c r="I126" s="9" t="str">
        <f t="shared" si="1"/>
        <v/>
      </c>
    </row>
    <row r="127" spans="2:9" x14ac:dyDescent="0.2">
      <c r="B127" s="161"/>
      <c r="C127" s="162"/>
      <c r="D127" s="162"/>
      <c r="E127" s="166"/>
      <c r="F127" s="167"/>
      <c r="G127" s="162"/>
      <c r="H127" s="165"/>
      <c r="I127" s="9" t="str">
        <f t="shared" si="1"/>
        <v/>
      </c>
    </row>
    <row r="128" spans="2:9" x14ac:dyDescent="0.2">
      <c r="B128" s="161"/>
      <c r="C128" s="162"/>
      <c r="D128" s="162"/>
      <c r="E128" s="166"/>
      <c r="F128" s="167"/>
      <c r="G128" s="162"/>
      <c r="H128" s="165"/>
      <c r="I128" s="9" t="str">
        <f t="shared" si="1"/>
        <v/>
      </c>
    </row>
    <row r="129" spans="2:9" x14ac:dyDescent="0.2">
      <c r="B129" s="161"/>
      <c r="C129" s="162"/>
      <c r="D129" s="162"/>
      <c r="E129" s="166"/>
      <c r="F129" s="167"/>
      <c r="G129" s="162"/>
      <c r="H129" s="165"/>
      <c r="I129" s="9" t="str">
        <f t="shared" si="1"/>
        <v/>
      </c>
    </row>
    <row r="130" spans="2:9" x14ac:dyDescent="0.2">
      <c r="B130" s="161"/>
      <c r="C130" s="162"/>
      <c r="D130" s="162"/>
      <c r="E130" s="166"/>
      <c r="F130" s="167"/>
      <c r="G130" s="162"/>
      <c r="H130" s="165"/>
      <c r="I130" s="9" t="str">
        <f t="shared" si="1"/>
        <v/>
      </c>
    </row>
    <row r="131" spans="2:9" x14ac:dyDescent="0.2">
      <c r="B131" s="161"/>
      <c r="C131" s="162"/>
      <c r="D131" s="162"/>
      <c r="E131" s="168"/>
      <c r="F131" s="167"/>
      <c r="G131" s="162"/>
      <c r="H131" s="165"/>
      <c r="I131" s="9" t="str">
        <f t="shared" si="1"/>
        <v/>
      </c>
    </row>
    <row r="132" spans="2:9" x14ac:dyDescent="0.2">
      <c r="B132" s="161"/>
      <c r="C132" s="162"/>
      <c r="D132" s="162"/>
      <c r="E132" s="166"/>
      <c r="F132" s="167"/>
      <c r="G132" s="162"/>
      <c r="H132" s="165"/>
      <c r="I132" s="9" t="str">
        <f t="shared" si="1"/>
        <v/>
      </c>
    </row>
    <row r="133" spans="2:9" x14ac:dyDescent="0.2">
      <c r="B133" s="161"/>
      <c r="C133" s="162"/>
      <c r="D133" s="162"/>
      <c r="E133" s="166"/>
      <c r="F133" s="167"/>
      <c r="G133" s="162"/>
      <c r="H133" s="165"/>
      <c r="I133" s="9" t="str">
        <f t="shared" si="1"/>
        <v/>
      </c>
    </row>
    <row r="134" spans="2:9" x14ac:dyDescent="0.2">
      <c r="B134" s="161"/>
      <c r="C134" s="162"/>
      <c r="D134" s="162"/>
      <c r="E134" s="166"/>
      <c r="F134" s="167"/>
      <c r="G134" s="162"/>
      <c r="H134" s="165"/>
      <c r="I134" s="9" t="str">
        <f t="shared" si="1"/>
        <v/>
      </c>
    </row>
    <row r="135" spans="2:9" x14ac:dyDescent="0.2">
      <c r="B135" s="161"/>
      <c r="C135" s="162"/>
      <c r="D135" s="162"/>
      <c r="E135" s="166"/>
      <c r="F135" s="167"/>
      <c r="G135" s="162"/>
      <c r="H135" s="165"/>
      <c r="I135" s="9" t="str">
        <f t="shared" si="1"/>
        <v/>
      </c>
    </row>
    <row r="136" spans="2:9" x14ac:dyDescent="0.2">
      <c r="B136" s="161"/>
      <c r="C136" s="162"/>
      <c r="D136" s="162"/>
      <c r="E136" s="166"/>
      <c r="F136" s="167"/>
      <c r="G136" s="162"/>
      <c r="H136" s="165"/>
      <c r="I136" s="9" t="str">
        <f t="shared" si="1"/>
        <v/>
      </c>
    </row>
    <row r="137" spans="2:9" ht="18" customHeight="1" x14ac:dyDescent="0.2">
      <c r="B137" s="161"/>
      <c r="C137" s="162"/>
      <c r="D137" s="162"/>
      <c r="E137" s="166"/>
      <c r="F137" s="167"/>
      <c r="G137" s="162"/>
      <c r="H137" s="165"/>
      <c r="I137" s="9" t="str">
        <f t="shared" si="1"/>
        <v/>
      </c>
    </row>
    <row r="138" spans="2:9" x14ac:dyDescent="0.2">
      <c r="B138" s="161"/>
      <c r="C138" s="162"/>
      <c r="D138" s="162"/>
      <c r="E138" s="166"/>
      <c r="F138" s="167"/>
      <c r="G138" s="162"/>
      <c r="H138" s="165"/>
      <c r="I138" s="9" t="str">
        <f t="shared" si="1"/>
        <v/>
      </c>
    </row>
    <row r="139" spans="2:9" x14ac:dyDescent="0.2">
      <c r="B139" s="161"/>
      <c r="C139" s="162"/>
      <c r="D139" s="162"/>
      <c r="E139" s="166"/>
      <c r="F139" s="167"/>
      <c r="G139" s="162"/>
      <c r="H139" s="165"/>
      <c r="I139" s="9" t="str">
        <f t="shared" ref="I139:I199" si="2">IF(H139="FICOSEC","F",IF(H139&gt;0,"C",""))</f>
        <v/>
      </c>
    </row>
    <row r="140" spans="2:9" x14ac:dyDescent="0.2">
      <c r="B140" s="161"/>
      <c r="C140" s="162"/>
      <c r="D140" s="162"/>
      <c r="E140" s="166"/>
      <c r="F140" s="167"/>
      <c r="G140" s="162"/>
      <c r="H140" s="165"/>
      <c r="I140" s="9" t="str">
        <f t="shared" si="2"/>
        <v/>
      </c>
    </row>
    <row r="141" spans="2:9" x14ac:dyDescent="0.2">
      <c r="B141" s="161"/>
      <c r="C141" s="162"/>
      <c r="D141" s="162"/>
      <c r="E141" s="166"/>
      <c r="F141" s="167"/>
      <c r="G141" s="162"/>
      <c r="H141" s="165"/>
      <c r="I141" s="9" t="str">
        <f t="shared" si="2"/>
        <v/>
      </c>
    </row>
    <row r="142" spans="2:9" x14ac:dyDescent="0.2">
      <c r="B142" s="161"/>
      <c r="C142" s="162"/>
      <c r="D142" s="162"/>
      <c r="E142" s="166"/>
      <c r="F142" s="167"/>
      <c r="G142" s="162"/>
      <c r="H142" s="165"/>
      <c r="I142" s="9" t="str">
        <f t="shared" si="2"/>
        <v/>
      </c>
    </row>
    <row r="143" spans="2:9" x14ac:dyDescent="0.2">
      <c r="B143" s="161"/>
      <c r="C143" s="162"/>
      <c r="D143" s="162"/>
      <c r="E143" s="169"/>
      <c r="F143" s="167"/>
      <c r="G143" s="162"/>
      <c r="H143" s="165"/>
      <c r="I143" s="9" t="str">
        <f t="shared" si="2"/>
        <v/>
      </c>
    </row>
    <row r="144" spans="2:9" x14ac:dyDescent="0.2">
      <c r="B144" s="161"/>
      <c r="C144" s="162"/>
      <c r="D144" s="162"/>
      <c r="E144" s="166"/>
      <c r="F144" s="167"/>
      <c r="G144" s="162"/>
      <c r="H144" s="165"/>
      <c r="I144" s="9" t="str">
        <f t="shared" si="2"/>
        <v/>
      </c>
    </row>
    <row r="145" spans="2:9" x14ac:dyDescent="0.2">
      <c r="B145" s="161"/>
      <c r="C145" s="162"/>
      <c r="D145" s="162"/>
      <c r="E145" s="166"/>
      <c r="F145" s="167"/>
      <c r="G145" s="162"/>
      <c r="H145" s="165"/>
      <c r="I145" s="9" t="str">
        <f t="shared" si="2"/>
        <v/>
      </c>
    </row>
    <row r="146" spans="2:9" x14ac:dyDescent="0.2">
      <c r="B146" s="161"/>
      <c r="C146" s="162"/>
      <c r="D146" s="162"/>
      <c r="E146" s="166"/>
      <c r="F146" s="167"/>
      <c r="G146" s="162"/>
      <c r="H146" s="165"/>
      <c r="I146" s="9" t="str">
        <f t="shared" si="2"/>
        <v/>
      </c>
    </row>
    <row r="147" spans="2:9" x14ac:dyDescent="0.2">
      <c r="B147" s="161"/>
      <c r="C147" s="162"/>
      <c r="D147" s="162"/>
      <c r="E147" s="166"/>
      <c r="F147" s="167"/>
      <c r="G147" s="162"/>
      <c r="H147" s="165"/>
      <c r="I147" s="9" t="str">
        <f t="shared" si="2"/>
        <v/>
      </c>
    </row>
    <row r="148" spans="2:9" x14ac:dyDescent="0.2">
      <c r="B148" s="161"/>
      <c r="C148" s="162"/>
      <c r="D148" s="162"/>
      <c r="E148" s="166"/>
      <c r="F148" s="167"/>
      <c r="G148" s="162"/>
      <c r="H148" s="165"/>
      <c r="I148" s="9" t="str">
        <f t="shared" si="2"/>
        <v/>
      </c>
    </row>
    <row r="149" spans="2:9" x14ac:dyDescent="0.2">
      <c r="B149" s="161"/>
      <c r="C149" s="162"/>
      <c r="D149" s="162"/>
      <c r="E149" s="166"/>
      <c r="F149" s="167"/>
      <c r="G149" s="162"/>
      <c r="H149" s="165"/>
      <c r="I149" s="9" t="str">
        <f t="shared" si="2"/>
        <v/>
      </c>
    </row>
    <row r="150" spans="2:9" x14ac:dyDescent="0.2">
      <c r="B150" s="161"/>
      <c r="C150" s="162"/>
      <c r="D150" s="162"/>
      <c r="E150" s="166"/>
      <c r="F150" s="167"/>
      <c r="G150" s="162"/>
      <c r="H150" s="165"/>
      <c r="I150" s="9" t="str">
        <f t="shared" si="2"/>
        <v/>
      </c>
    </row>
    <row r="151" spans="2:9" x14ac:dyDescent="0.2">
      <c r="B151" s="161"/>
      <c r="C151" s="162"/>
      <c r="D151" s="162"/>
      <c r="E151" s="166"/>
      <c r="F151" s="167"/>
      <c r="G151" s="162"/>
      <c r="H151" s="165"/>
      <c r="I151" s="9" t="str">
        <f t="shared" si="2"/>
        <v/>
      </c>
    </row>
    <row r="152" spans="2:9" ht="18" customHeight="1" x14ac:dyDescent="0.2">
      <c r="B152" s="161"/>
      <c r="C152" s="162"/>
      <c r="D152" s="162"/>
      <c r="E152" s="166"/>
      <c r="F152" s="167"/>
      <c r="G152" s="162"/>
      <c r="H152" s="165"/>
      <c r="I152" s="9" t="str">
        <f t="shared" si="2"/>
        <v/>
      </c>
    </row>
    <row r="153" spans="2:9" x14ac:dyDescent="0.2">
      <c r="B153" s="161"/>
      <c r="C153" s="162"/>
      <c r="D153" s="162"/>
      <c r="E153" s="168"/>
      <c r="F153" s="167"/>
      <c r="G153" s="162"/>
      <c r="H153" s="165"/>
      <c r="I153" s="9" t="str">
        <f t="shared" si="2"/>
        <v/>
      </c>
    </row>
    <row r="154" spans="2:9" x14ac:dyDescent="0.2">
      <c r="B154" s="161"/>
      <c r="C154" s="162"/>
      <c r="D154" s="162"/>
      <c r="E154" s="168"/>
      <c r="F154" s="167"/>
      <c r="G154" s="162"/>
      <c r="H154" s="165"/>
      <c r="I154" s="9" t="str">
        <f t="shared" si="2"/>
        <v/>
      </c>
    </row>
    <row r="155" spans="2:9" x14ac:dyDescent="0.2">
      <c r="B155" s="161"/>
      <c r="C155" s="162"/>
      <c r="D155" s="162"/>
      <c r="E155" s="166"/>
      <c r="F155" s="167"/>
      <c r="G155" s="162"/>
      <c r="H155" s="165"/>
      <c r="I155" s="9" t="str">
        <f t="shared" si="2"/>
        <v/>
      </c>
    </row>
    <row r="156" spans="2:9" x14ac:dyDescent="0.2">
      <c r="B156" s="161"/>
      <c r="C156" s="162"/>
      <c r="D156" s="162"/>
      <c r="E156" s="166"/>
      <c r="F156" s="167"/>
      <c r="G156" s="162"/>
      <c r="H156" s="165"/>
      <c r="I156" s="9" t="str">
        <f t="shared" si="2"/>
        <v/>
      </c>
    </row>
    <row r="157" spans="2:9" x14ac:dyDescent="0.2">
      <c r="B157" s="161"/>
      <c r="C157" s="162"/>
      <c r="D157" s="162"/>
      <c r="E157" s="166"/>
      <c r="F157" s="167"/>
      <c r="G157" s="162"/>
      <c r="H157" s="165"/>
      <c r="I157" s="9" t="str">
        <f t="shared" si="2"/>
        <v/>
      </c>
    </row>
    <row r="158" spans="2:9" x14ac:dyDescent="0.2">
      <c r="B158" s="161"/>
      <c r="C158" s="162"/>
      <c r="D158" s="162"/>
      <c r="E158" s="166"/>
      <c r="F158" s="167"/>
      <c r="G158" s="162"/>
      <c r="H158" s="165"/>
      <c r="I158" s="9" t="str">
        <f t="shared" si="2"/>
        <v/>
      </c>
    </row>
    <row r="159" spans="2:9" x14ac:dyDescent="0.2">
      <c r="B159" s="161"/>
      <c r="C159" s="162"/>
      <c r="D159" s="162"/>
      <c r="E159" s="166"/>
      <c r="F159" s="167"/>
      <c r="G159" s="162"/>
      <c r="H159" s="165"/>
      <c r="I159" s="9" t="str">
        <f t="shared" si="2"/>
        <v/>
      </c>
    </row>
    <row r="160" spans="2:9" x14ac:dyDescent="0.2">
      <c r="B160" s="161"/>
      <c r="C160" s="162"/>
      <c r="D160" s="162"/>
      <c r="E160" s="166"/>
      <c r="F160" s="167"/>
      <c r="G160" s="162"/>
      <c r="H160" s="165"/>
      <c r="I160" s="9" t="str">
        <f t="shared" si="2"/>
        <v/>
      </c>
    </row>
    <row r="161" spans="2:9" x14ac:dyDescent="0.2">
      <c r="B161" s="161"/>
      <c r="C161" s="162"/>
      <c r="D161" s="162"/>
      <c r="E161" s="166"/>
      <c r="F161" s="167"/>
      <c r="G161" s="162"/>
      <c r="H161" s="165"/>
      <c r="I161" s="9" t="str">
        <f t="shared" si="2"/>
        <v/>
      </c>
    </row>
    <row r="162" spans="2:9" x14ac:dyDescent="0.2">
      <c r="B162" s="161"/>
      <c r="C162" s="162"/>
      <c r="D162" s="162"/>
      <c r="E162" s="166"/>
      <c r="F162" s="167"/>
      <c r="G162" s="162"/>
      <c r="H162" s="165"/>
      <c r="I162" s="9" t="str">
        <f t="shared" si="2"/>
        <v/>
      </c>
    </row>
    <row r="163" spans="2:9" x14ac:dyDescent="0.2">
      <c r="B163" s="161"/>
      <c r="C163" s="162"/>
      <c r="D163" s="162"/>
      <c r="E163" s="166"/>
      <c r="F163" s="167"/>
      <c r="G163" s="162"/>
      <c r="H163" s="165"/>
      <c r="I163" s="9" t="str">
        <f t="shared" si="2"/>
        <v/>
      </c>
    </row>
    <row r="164" spans="2:9" x14ac:dyDescent="0.2">
      <c r="B164" s="161"/>
      <c r="C164" s="162"/>
      <c r="D164" s="162"/>
      <c r="E164" s="166"/>
      <c r="F164" s="167"/>
      <c r="G164" s="162"/>
      <c r="H164" s="165"/>
      <c r="I164" s="9" t="str">
        <f t="shared" si="2"/>
        <v/>
      </c>
    </row>
    <row r="165" spans="2:9" x14ac:dyDescent="0.2">
      <c r="B165" s="161"/>
      <c r="C165" s="162"/>
      <c r="D165" s="162"/>
      <c r="E165" s="169"/>
      <c r="F165" s="167"/>
      <c r="G165" s="162"/>
      <c r="H165" s="165"/>
      <c r="I165" s="9" t="str">
        <f t="shared" si="2"/>
        <v/>
      </c>
    </row>
    <row r="166" spans="2:9" x14ac:dyDescent="0.2">
      <c r="B166" s="161"/>
      <c r="C166" s="162"/>
      <c r="D166" s="162"/>
      <c r="E166" s="166"/>
      <c r="F166" s="167"/>
      <c r="G166" s="162"/>
      <c r="H166" s="165"/>
      <c r="I166" s="9" t="str">
        <f t="shared" si="2"/>
        <v/>
      </c>
    </row>
    <row r="167" spans="2:9" x14ac:dyDescent="0.2">
      <c r="B167" s="161"/>
      <c r="C167" s="162"/>
      <c r="D167" s="162"/>
      <c r="E167" s="166"/>
      <c r="F167" s="167"/>
      <c r="G167" s="162"/>
      <c r="H167" s="165"/>
      <c r="I167" s="9" t="str">
        <f t="shared" si="2"/>
        <v/>
      </c>
    </row>
    <row r="168" spans="2:9" x14ac:dyDescent="0.2">
      <c r="B168" s="161"/>
      <c r="C168" s="162"/>
      <c r="D168" s="162"/>
      <c r="E168" s="166"/>
      <c r="F168" s="167"/>
      <c r="G168" s="162"/>
      <c r="H168" s="165"/>
      <c r="I168" s="9" t="str">
        <f t="shared" si="2"/>
        <v/>
      </c>
    </row>
    <row r="169" spans="2:9" x14ac:dyDescent="0.2">
      <c r="B169" s="161"/>
      <c r="C169" s="162"/>
      <c r="D169" s="162"/>
      <c r="E169" s="166"/>
      <c r="F169" s="167"/>
      <c r="G169" s="162"/>
      <c r="H169" s="165"/>
      <c r="I169" s="9" t="str">
        <f t="shared" si="2"/>
        <v/>
      </c>
    </row>
    <row r="170" spans="2:9" x14ac:dyDescent="0.2">
      <c r="B170" s="161"/>
      <c r="C170" s="162"/>
      <c r="D170" s="162"/>
      <c r="E170" s="166"/>
      <c r="F170" s="167"/>
      <c r="G170" s="162"/>
      <c r="H170" s="165"/>
      <c r="I170" s="9" t="str">
        <f t="shared" si="2"/>
        <v/>
      </c>
    </row>
    <row r="171" spans="2:9" x14ac:dyDescent="0.2">
      <c r="B171" s="161"/>
      <c r="C171" s="162"/>
      <c r="D171" s="162"/>
      <c r="E171" s="166"/>
      <c r="F171" s="167"/>
      <c r="G171" s="162"/>
      <c r="H171" s="165"/>
      <c r="I171" s="9" t="str">
        <f t="shared" si="2"/>
        <v/>
      </c>
    </row>
    <row r="172" spans="2:9" x14ac:dyDescent="0.2">
      <c r="B172" s="161"/>
      <c r="C172" s="162"/>
      <c r="D172" s="162"/>
      <c r="E172" s="166"/>
      <c r="F172" s="167"/>
      <c r="G172" s="162"/>
      <c r="H172" s="165"/>
      <c r="I172" s="9" t="str">
        <f t="shared" si="2"/>
        <v/>
      </c>
    </row>
    <row r="173" spans="2:9" x14ac:dyDescent="0.2">
      <c r="B173" s="161"/>
      <c r="C173" s="162"/>
      <c r="D173" s="162"/>
      <c r="E173" s="166"/>
      <c r="F173" s="167"/>
      <c r="G173" s="162"/>
      <c r="H173" s="165"/>
      <c r="I173" s="9" t="str">
        <f t="shared" si="2"/>
        <v/>
      </c>
    </row>
    <row r="174" spans="2:9" x14ac:dyDescent="0.2">
      <c r="B174" s="161"/>
      <c r="C174" s="162"/>
      <c r="D174" s="162"/>
      <c r="E174" s="166"/>
      <c r="F174" s="167"/>
      <c r="G174" s="162"/>
      <c r="H174" s="165"/>
      <c r="I174" s="9" t="str">
        <f t="shared" si="2"/>
        <v/>
      </c>
    </row>
    <row r="175" spans="2:9" x14ac:dyDescent="0.2">
      <c r="B175" s="161"/>
      <c r="C175" s="162"/>
      <c r="D175" s="162"/>
      <c r="E175" s="166"/>
      <c r="F175" s="167"/>
      <c r="G175" s="162"/>
      <c r="H175" s="165"/>
      <c r="I175" s="9" t="str">
        <f t="shared" si="2"/>
        <v/>
      </c>
    </row>
    <row r="176" spans="2:9" x14ac:dyDescent="0.2">
      <c r="B176" s="161"/>
      <c r="C176" s="162"/>
      <c r="D176" s="162"/>
      <c r="E176" s="166"/>
      <c r="F176" s="167"/>
      <c r="G176" s="162"/>
      <c r="H176" s="165"/>
      <c r="I176" s="9" t="str">
        <f t="shared" si="2"/>
        <v/>
      </c>
    </row>
    <row r="177" spans="2:9" ht="18" customHeight="1" x14ac:dyDescent="0.2">
      <c r="B177" s="161"/>
      <c r="C177" s="162"/>
      <c r="D177" s="162"/>
      <c r="E177" s="166"/>
      <c r="F177" s="167"/>
      <c r="G177" s="162"/>
      <c r="H177" s="165"/>
      <c r="I177" s="9" t="str">
        <f t="shared" si="2"/>
        <v/>
      </c>
    </row>
    <row r="178" spans="2:9" x14ac:dyDescent="0.2">
      <c r="B178" s="161"/>
      <c r="C178" s="162"/>
      <c r="D178" s="162"/>
      <c r="E178" s="166"/>
      <c r="F178" s="167"/>
      <c r="G178" s="162"/>
      <c r="H178" s="165"/>
      <c r="I178" s="9" t="str">
        <f t="shared" si="2"/>
        <v/>
      </c>
    </row>
    <row r="179" spans="2:9" x14ac:dyDescent="0.2">
      <c r="B179" s="161"/>
      <c r="C179" s="162"/>
      <c r="D179" s="162"/>
      <c r="E179" s="166"/>
      <c r="F179" s="167"/>
      <c r="G179" s="162"/>
      <c r="H179" s="165"/>
      <c r="I179" s="9" t="str">
        <f t="shared" si="2"/>
        <v/>
      </c>
    </row>
    <row r="180" spans="2:9" x14ac:dyDescent="0.2">
      <c r="B180" s="161"/>
      <c r="C180" s="162"/>
      <c r="D180" s="162"/>
      <c r="E180" s="166"/>
      <c r="F180" s="167"/>
      <c r="G180" s="162"/>
      <c r="H180" s="165"/>
      <c r="I180" s="9" t="str">
        <f t="shared" si="2"/>
        <v/>
      </c>
    </row>
    <row r="181" spans="2:9" x14ac:dyDescent="0.2">
      <c r="B181" s="161"/>
      <c r="C181" s="162"/>
      <c r="D181" s="162"/>
      <c r="E181" s="166"/>
      <c r="F181" s="167"/>
      <c r="G181" s="162"/>
      <c r="H181" s="165"/>
      <c r="I181" s="9" t="str">
        <f t="shared" si="2"/>
        <v/>
      </c>
    </row>
    <row r="182" spans="2:9" x14ac:dyDescent="0.2">
      <c r="B182" s="161"/>
      <c r="C182" s="162"/>
      <c r="D182" s="162"/>
      <c r="E182" s="166"/>
      <c r="F182" s="167"/>
      <c r="G182" s="162"/>
      <c r="H182" s="165"/>
      <c r="I182" s="9" t="str">
        <f t="shared" si="2"/>
        <v/>
      </c>
    </row>
    <row r="183" spans="2:9" x14ac:dyDescent="0.2">
      <c r="B183" s="161"/>
      <c r="C183" s="162"/>
      <c r="D183" s="162"/>
      <c r="E183" s="166"/>
      <c r="F183" s="167"/>
      <c r="G183" s="162"/>
      <c r="H183" s="165"/>
      <c r="I183" s="9" t="str">
        <f t="shared" si="2"/>
        <v/>
      </c>
    </row>
    <row r="184" spans="2:9" x14ac:dyDescent="0.2">
      <c r="B184" s="161"/>
      <c r="C184" s="162"/>
      <c r="D184" s="162"/>
      <c r="E184" s="166"/>
      <c r="F184" s="167"/>
      <c r="G184" s="162"/>
      <c r="H184" s="165"/>
      <c r="I184" s="9" t="str">
        <f t="shared" si="2"/>
        <v/>
      </c>
    </row>
    <row r="185" spans="2:9" x14ac:dyDescent="0.2">
      <c r="B185" s="161"/>
      <c r="C185" s="162"/>
      <c r="D185" s="162"/>
      <c r="E185" s="166"/>
      <c r="F185" s="167"/>
      <c r="G185" s="162"/>
      <c r="H185" s="165"/>
      <c r="I185" s="9" t="str">
        <f t="shared" si="2"/>
        <v/>
      </c>
    </row>
    <row r="186" spans="2:9" x14ac:dyDescent="0.2">
      <c r="B186" s="161"/>
      <c r="C186" s="162"/>
      <c r="D186" s="162"/>
      <c r="E186" s="166"/>
      <c r="F186" s="167"/>
      <c r="G186" s="162"/>
      <c r="H186" s="165"/>
      <c r="I186" s="9" t="str">
        <f t="shared" si="2"/>
        <v/>
      </c>
    </row>
    <row r="187" spans="2:9" x14ac:dyDescent="0.2">
      <c r="B187" s="161"/>
      <c r="C187" s="162"/>
      <c r="D187" s="162"/>
      <c r="E187" s="166"/>
      <c r="F187" s="167"/>
      <c r="G187" s="162"/>
      <c r="H187" s="165"/>
      <c r="I187" s="9" t="str">
        <f t="shared" si="2"/>
        <v/>
      </c>
    </row>
    <row r="188" spans="2:9" x14ac:dyDescent="0.2">
      <c r="B188" s="161"/>
      <c r="C188" s="162"/>
      <c r="D188" s="162"/>
      <c r="E188" s="166"/>
      <c r="F188" s="167"/>
      <c r="G188" s="162"/>
      <c r="H188" s="165"/>
      <c r="I188" s="9" t="str">
        <f t="shared" si="2"/>
        <v/>
      </c>
    </row>
    <row r="189" spans="2:9" x14ac:dyDescent="0.2">
      <c r="B189" s="161"/>
      <c r="C189" s="162"/>
      <c r="D189" s="162"/>
      <c r="E189" s="166"/>
      <c r="F189" s="167"/>
      <c r="G189" s="162"/>
      <c r="H189" s="165"/>
      <c r="I189" s="9" t="str">
        <f t="shared" si="2"/>
        <v/>
      </c>
    </row>
    <row r="190" spans="2:9" x14ac:dyDescent="0.2">
      <c r="B190" s="161"/>
      <c r="C190" s="162"/>
      <c r="D190" s="162"/>
      <c r="E190" s="169"/>
      <c r="F190" s="167"/>
      <c r="G190" s="162"/>
      <c r="H190" s="165"/>
      <c r="I190" s="9" t="str">
        <f t="shared" si="2"/>
        <v/>
      </c>
    </row>
    <row r="191" spans="2:9" x14ac:dyDescent="0.2">
      <c r="B191" s="161"/>
      <c r="C191" s="162"/>
      <c r="D191" s="162"/>
      <c r="E191" s="166"/>
      <c r="F191" s="167"/>
      <c r="G191" s="162"/>
      <c r="H191" s="165"/>
      <c r="I191" s="9" t="str">
        <f t="shared" si="2"/>
        <v/>
      </c>
    </row>
    <row r="192" spans="2:9" ht="18" customHeight="1" x14ac:dyDescent="0.2">
      <c r="B192" s="161"/>
      <c r="C192" s="162"/>
      <c r="D192" s="162"/>
      <c r="E192" s="166"/>
      <c r="F192" s="167"/>
      <c r="G192" s="162"/>
      <c r="H192" s="165"/>
      <c r="I192" s="9" t="str">
        <f t="shared" si="2"/>
        <v/>
      </c>
    </row>
    <row r="193" spans="2:9" x14ac:dyDescent="0.2">
      <c r="B193" s="161"/>
      <c r="C193" s="162"/>
      <c r="D193" s="162"/>
      <c r="E193" s="166"/>
      <c r="F193" s="167"/>
      <c r="G193" s="162"/>
      <c r="H193" s="165"/>
      <c r="I193" s="9" t="str">
        <f t="shared" si="2"/>
        <v/>
      </c>
    </row>
    <row r="194" spans="2:9" x14ac:dyDescent="0.2">
      <c r="B194" s="161"/>
      <c r="C194" s="162"/>
      <c r="D194" s="162"/>
      <c r="E194" s="166"/>
      <c r="F194" s="167"/>
      <c r="G194" s="162"/>
      <c r="H194" s="165"/>
      <c r="I194" s="9" t="str">
        <f t="shared" si="2"/>
        <v/>
      </c>
    </row>
    <row r="195" spans="2:9" x14ac:dyDescent="0.2">
      <c r="B195" s="161"/>
      <c r="C195" s="162"/>
      <c r="D195" s="162"/>
      <c r="E195" s="166"/>
      <c r="F195" s="167"/>
      <c r="G195" s="162"/>
      <c r="H195" s="165"/>
      <c r="I195" s="9" t="str">
        <f t="shared" si="2"/>
        <v/>
      </c>
    </row>
    <row r="196" spans="2:9" x14ac:dyDescent="0.2">
      <c r="B196" s="161"/>
      <c r="C196" s="162"/>
      <c r="D196" s="162"/>
      <c r="E196" s="166"/>
      <c r="F196" s="167"/>
      <c r="G196" s="162"/>
      <c r="H196" s="165"/>
      <c r="I196" s="9" t="str">
        <f t="shared" si="2"/>
        <v/>
      </c>
    </row>
    <row r="197" spans="2:9" x14ac:dyDescent="0.2">
      <c r="B197" s="161"/>
      <c r="C197" s="162"/>
      <c r="D197" s="162"/>
      <c r="E197" s="166"/>
      <c r="F197" s="167"/>
      <c r="G197" s="162"/>
      <c r="H197" s="165"/>
      <c r="I197" s="9" t="str">
        <f t="shared" si="2"/>
        <v/>
      </c>
    </row>
    <row r="198" spans="2:9" x14ac:dyDescent="0.2">
      <c r="B198" s="161"/>
      <c r="C198" s="162"/>
      <c r="D198" s="162"/>
      <c r="E198" s="166"/>
      <c r="F198" s="167"/>
      <c r="G198" s="162"/>
      <c r="H198" s="165"/>
      <c r="I198" s="9" t="str">
        <f t="shared" si="2"/>
        <v/>
      </c>
    </row>
    <row r="199" spans="2:9" x14ac:dyDescent="0.2">
      <c r="B199" s="161"/>
      <c r="C199" s="162"/>
      <c r="D199" s="162"/>
      <c r="E199" s="166"/>
      <c r="F199" s="167"/>
      <c r="G199" s="162"/>
      <c r="H199" s="165"/>
      <c r="I199" s="9" t="str">
        <f t="shared" si="2"/>
        <v/>
      </c>
    </row>
    <row r="200" spans="2:9" x14ac:dyDescent="0.2">
      <c r="B200" s="161"/>
      <c r="C200" s="162"/>
      <c r="D200" s="162"/>
      <c r="E200" s="166"/>
      <c r="F200" s="167"/>
      <c r="G200" s="162"/>
      <c r="H200" s="165"/>
      <c r="I200" s="9" t="str">
        <f>IF(H200="FICOSEC","F",IF(H200&gt;0,"C",""))</f>
        <v/>
      </c>
    </row>
    <row r="201" spans="2:9" x14ac:dyDescent="0.2">
      <c r="B201" s="161"/>
      <c r="C201" s="162"/>
      <c r="D201" s="162"/>
      <c r="E201" s="166"/>
      <c r="F201" s="167"/>
      <c r="G201" s="162"/>
      <c r="H201" s="165"/>
      <c r="I201" s="9" t="str">
        <f t="shared" ref="I201:I264" si="3">IF(H201="FICOSEC","F",IF(H201&gt;0,"C",""))</f>
        <v/>
      </c>
    </row>
    <row r="202" spans="2:9" x14ac:dyDescent="0.2">
      <c r="B202" s="161"/>
      <c r="C202" s="162"/>
      <c r="D202" s="162"/>
      <c r="E202" s="166"/>
      <c r="F202" s="167"/>
      <c r="G202" s="162"/>
      <c r="H202" s="165"/>
      <c r="I202" s="9" t="str">
        <f t="shared" si="3"/>
        <v/>
      </c>
    </row>
    <row r="203" spans="2:9" x14ac:dyDescent="0.2">
      <c r="B203" s="161"/>
      <c r="C203" s="162"/>
      <c r="D203" s="162"/>
      <c r="E203" s="166"/>
      <c r="F203" s="167"/>
      <c r="G203" s="162"/>
      <c r="H203" s="165"/>
      <c r="I203" s="9" t="str">
        <f t="shared" si="3"/>
        <v/>
      </c>
    </row>
    <row r="204" spans="2:9" x14ac:dyDescent="0.2">
      <c r="B204" s="161"/>
      <c r="C204" s="162"/>
      <c r="D204" s="162"/>
      <c r="E204" s="166"/>
      <c r="F204" s="167"/>
      <c r="G204" s="162"/>
      <c r="H204" s="165"/>
      <c r="I204" s="9" t="str">
        <f t="shared" si="3"/>
        <v/>
      </c>
    </row>
    <row r="205" spans="2:9" x14ac:dyDescent="0.2">
      <c r="B205" s="161"/>
      <c r="C205" s="162"/>
      <c r="D205" s="162"/>
      <c r="E205" s="166"/>
      <c r="F205" s="167"/>
      <c r="G205" s="162"/>
      <c r="H205" s="165"/>
      <c r="I205" s="9" t="str">
        <f t="shared" si="3"/>
        <v/>
      </c>
    </row>
    <row r="206" spans="2:9" x14ac:dyDescent="0.2">
      <c r="B206" s="161"/>
      <c r="C206" s="162"/>
      <c r="D206" s="162"/>
      <c r="E206" s="166"/>
      <c r="F206" s="167"/>
      <c r="G206" s="162"/>
      <c r="H206" s="165"/>
      <c r="I206" s="9" t="str">
        <f t="shared" si="3"/>
        <v/>
      </c>
    </row>
    <row r="207" spans="2:9" ht="18" customHeight="1" x14ac:dyDescent="0.2">
      <c r="B207" s="161"/>
      <c r="C207" s="162"/>
      <c r="D207" s="162"/>
      <c r="E207" s="166"/>
      <c r="F207" s="167"/>
      <c r="G207" s="162"/>
      <c r="H207" s="165"/>
      <c r="I207" s="9" t="str">
        <f t="shared" si="3"/>
        <v/>
      </c>
    </row>
    <row r="208" spans="2:9" x14ac:dyDescent="0.2">
      <c r="B208" s="161"/>
      <c r="C208" s="162"/>
      <c r="D208" s="162"/>
      <c r="E208" s="166"/>
      <c r="F208" s="167"/>
      <c r="G208" s="162"/>
      <c r="H208" s="165"/>
      <c r="I208" s="9" t="str">
        <f t="shared" si="3"/>
        <v/>
      </c>
    </row>
    <row r="209" spans="2:9" x14ac:dyDescent="0.2">
      <c r="B209" s="161"/>
      <c r="C209" s="162"/>
      <c r="D209" s="162"/>
      <c r="E209" s="166"/>
      <c r="F209" s="167"/>
      <c r="G209" s="162"/>
      <c r="H209" s="165"/>
      <c r="I209" s="9" t="str">
        <f t="shared" si="3"/>
        <v/>
      </c>
    </row>
    <row r="210" spans="2:9" x14ac:dyDescent="0.2">
      <c r="B210" s="161"/>
      <c r="C210" s="162"/>
      <c r="D210" s="162"/>
      <c r="E210" s="166"/>
      <c r="F210" s="167"/>
      <c r="G210" s="162"/>
      <c r="H210" s="165"/>
      <c r="I210" s="9" t="str">
        <f t="shared" si="3"/>
        <v/>
      </c>
    </row>
    <row r="211" spans="2:9" x14ac:dyDescent="0.2">
      <c r="B211" s="161"/>
      <c r="C211" s="162"/>
      <c r="D211" s="162"/>
      <c r="E211" s="166"/>
      <c r="F211" s="167"/>
      <c r="G211" s="162"/>
      <c r="H211" s="165"/>
      <c r="I211" s="9" t="str">
        <f t="shared" si="3"/>
        <v/>
      </c>
    </row>
    <row r="212" spans="2:9" x14ac:dyDescent="0.2">
      <c r="B212" s="161"/>
      <c r="C212" s="162"/>
      <c r="D212" s="162"/>
      <c r="E212" s="166"/>
      <c r="F212" s="167"/>
      <c r="G212" s="162"/>
      <c r="H212" s="165"/>
      <c r="I212" s="9" t="str">
        <f t="shared" si="3"/>
        <v/>
      </c>
    </row>
    <row r="213" spans="2:9" x14ac:dyDescent="0.2">
      <c r="B213" s="161"/>
      <c r="C213" s="162"/>
      <c r="D213" s="162"/>
      <c r="E213" s="166"/>
      <c r="F213" s="167"/>
      <c r="G213" s="162"/>
      <c r="H213" s="165"/>
      <c r="I213" s="9" t="str">
        <f t="shared" si="3"/>
        <v/>
      </c>
    </row>
    <row r="214" spans="2:9" x14ac:dyDescent="0.2">
      <c r="B214" s="161"/>
      <c r="C214" s="162"/>
      <c r="D214" s="162"/>
      <c r="E214" s="166"/>
      <c r="F214" s="167"/>
      <c r="G214" s="162"/>
      <c r="H214" s="165"/>
      <c r="I214" s="9" t="str">
        <f t="shared" si="3"/>
        <v/>
      </c>
    </row>
    <row r="215" spans="2:9" x14ac:dyDescent="0.2">
      <c r="B215" s="161"/>
      <c r="C215" s="162"/>
      <c r="D215" s="162"/>
      <c r="E215" s="166"/>
      <c r="F215" s="167"/>
      <c r="G215" s="162"/>
      <c r="H215" s="165"/>
      <c r="I215" s="9" t="str">
        <f t="shared" si="3"/>
        <v/>
      </c>
    </row>
    <row r="216" spans="2:9" x14ac:dyDescent="0.2">
      <c r="B216" s="161"/>
      <c r="C216" s="162"/>
      <c r="D216" s="162"/>
      <c r="E216" s="166"/>
      <c r="F216" s="167"/>
      <c r="G216" s="162"/>
      <c r="H216" s="165"/>
      <c r="I216" s="9" t="str">
        <f t="shared" si="3"/>
        <v/>
      </c>
    </row>
    <row r="217" spans="2:9" x14ac:dyDescent="0.2">
      <c r="B217" s="161"/>
      <c r="C217" s="162"/>
      <c r="D217" s="162"/>
      <c r="E217" s="166"/>
      <c r="F217" s="167"/>
      <c r="G217" s="162"/>
      <c r="H217" s="165"/>
      <c r="I217" s="9" t="str">
        <f t="shared" si="3"/>
        <v/>
      </c>
    </row>
    <row r="218" spans="2:9" x14ac:dyDescent="0.2">
      <c r="B218" s="161"/>
      <c r="C218" s="162"/>
      <c r="D218" s="162"/>
      <c r="E218" s="166"/>
      <c r="F218" s="167"/>
      <c r="G218" s="162"/>
      <c r="H218" s="165"/>
      <c r="I218" s="9" t="str">
        <f t="shared" si="3"/>
        <v/>
      </c>
    </row>
    <row r="219" spans="2:9" x14ac:dyDescent="0.2">
      <c r="B219" s="161"/>
      <c r="C219" s="162"/>
      <c r="D219" s="162"/>
      <c r="E219" s="166"/>
      <c r="F219" s="167"/>
      <c r="G219" s="162"/>
      <c r="H219" s="165"/>
      <c r="I219" s="9" t="str">
        <f t="shared" si="3"/>
        <v/>
      </c>
    </row>
    <row r="220" spans="2:9" x14ac:dyDescent="0.2">
      <c r="B220" s="161"/>
      <c r="C220" s="162"/>
      <c r="D220" s="162"/>
      <c r="E220" s="166"/>
      <c r="F220" s="167"/>
      <c r="G220" s="162"/>
      <c r="H220" s="165"/>
      <c r="I220" s="9" t="str">
        <f t="shared" si="3"/>
        <v/>
      </c>
    </row>
    <row r="221" spans="2:9" x14ac:dyDescent="0.2">
      <c r="B221" s="161"/>
      <c r="C221" s="162"/>
      <c r="D221" s="162"/>
      <c r="E221" s="166"/>
      <c r="F221" s="167"/>
      <c r="G221" s="162"/>
      <c r="H221" s="165"/>
      <c r="I221" s="9" t="str">
        <f t="shared" si="3"/>
        <v/>
      </c>
    </row>
    <row r="222" spans="2:9" x14ac:dyDescent="0.2">
      <c r="B222" s="161"/>
      <c r="C222" s="162"/>
      <c r="D222" s="162"/>
      <c r="E222" s="166"/>
      <c r="F222" s="167"/>
      <c r="G222" s="162"/>
      <c r="H222" s="165"/>
      <c r="I222" s="9" t="str">
        <f t="shared" si="3"/>
        <v/>
      </c>
    </row>
    <row r="223" spans="2:9" x14ac:dyDescent="0.2">
      <c r="B223" s="161"/>
      <c r="C223" s="162"/>
      <c r="D223" s="162"/>
      <c r="E223" s="166"/>
      <c r="F223" s="167"/>
      <c r="G223" s="162"/>
      <c r="H223" s="165"/>
      <c r="I223" s="9" t="str">
        <f t="shared" si="3"/>
        <v/>
      </c>
    </row>
    <row r="224" spans="2:9" x14ac:dyDescent="0.2">
      <c r="B224" s="161"/>
      <c r="C224" s="162"/>
      <c r="D224" s="162"/>
      <c r="E224" s="166"/>
      <c r="F224" s="167"/>
      <c r="G224" s="162"/>
      <c r="H224" s="165"/>
      <c r="I224" s="9" t="str">
        <f t="shared" si="3"/>
        <v/>
      </c>
    </row>
    <row r="225" spans="2:9" x14ac:dyDescent="0.2">
      <c r="B225" s="161"/>
      <c r="C225" s="162"/>
      <c r="D225" s="162"/>
      <c r="E225" s="166"/>
      <c r="F225" s="167"/>
      <c r="G225" s="162"/>
      <c r="H225" s="165"/>
      <c r="I225" s="9" t="str">
        <f t="shared" si="3"/>
        <v/>
      </c>
    </row>
    <row r="226" spans="2:9" x14ac:dyDescent="0.2">
      <c r="B226" s="161"/>
      <c r="C226" s="162"/>
      <c r="D226" s="162"/>
      <c r="E226" s="166"/>
      <c r="F226" s="167"/>
      <c r="G226" s="162"/>
      <c r="H226" s="165"/>
      <c r="I226" s="9" t="str">
        <f t="shared" si="3"/>
        <v/>
      </c>
    </row>
    <row r="227" spans="2:9" x14ac:dyDescent="0.2">
      <c r="B227" s="161"/>
      <c r="C227" s="162"/>
      <c r="D227" s="162"/>
      <c r="E227" s="166"/>
      <c r="F227" s="167"/>
      <c r="G227" s="162"/>
      <c r="H227" s="165"/>
      <c r="I227" s="9" t="str">
        <f t="shared" si="3"/>
        <v/>
      </c>
    </row>
    <row r="228" spans="2:9" x14ac:dyDescent="0.2">
      <c r="B228" s="161"/>
      <c r="C228" s="162"/>
      <c r="D228" s="162"/>
      <c r="E228" s="166"/>
      <c r="F228" s="167"/>
      <c r="G228" s="162"/>
      <c r="H228" s="165"/>
      <c r="I228" s="9" t="str">
        <f t="shared" si="3"/>
        <v/>
      </c>
    </row>
    <row r="229" spans="2:9" x14ac:dyDescent="0.2">
      <c r="B229" s="161"/>
      <c r="C229" s="162"/>
      <c r="D229" s="162"/>
      <c r="E229" s="166"/>
      <c r="F229" s="167"/>
      <c r="G229" s="162"/>
      <c r="H229" s="165"/>
      <c r="I229" s="9" t="str">
        <f t="shared" si="3"/>
        <v/>
      </c>
    </row>
    <row r="230" spans="2:9" x14ac:dyDescent="0.2">
      <c r="B230" s="161"/>
      <c r="C230" s="162"/>
      <c r="D230" s="162"/>
      <c r="E230" s="166"/>
      <c r="F230" s="167"/>
      <c r="G230" s="162"/>
      <c r="H230" s="165"/>
      <c r="I230" s="9" t="str">
        <f t="shared" si="3"/>
        <v/>
      </c>
    </row>
    <row r="231" spans="2:9" x14ac:dyDescent="0.2">
      <c r="B231" s="161"/>
      <c r="C231" s="162"/>
      <c r="D231" s="162"/>
      <c r="E231" s="166"/>
      <c r="F231" s="167"/>
      <c r="G231" s="162"/>
      <c r="H231" s="165"/>
      <c r="I231" s="9" t="str">
        <f t="shared" si="3"/>
        <v/>
      </c>
    </row>
    <row r="232" spans="2:9" x14ac:dyDescent="0.2">
      <c r="B232" s="161"/>
      <c r="C232" s="162"/>
      <c r="D232" s="162"/>
      <c r="E232" s="166"/>
      <c r="F232" s="167"/>
      <c r="G232" s="162"/>
      <c r="H232" s="165"/>
      <c r="I232" s="9" t="str">
        <f t="shared" si="3"/>
        <v/>
      </c>
    </row>
    <row r="233" spans="2:9" x14ac:dyDescent="0.2">
      <c r="B233" s="161"/>
      <c r="C233" s="162"/>
      <c r="D233" s="162"/>
      <c r="E233" s="166"/>
      <c r="F233" s="167"/>
      <c r="G233" s="162"/>
      <c r="H233" s="165"/>
      <c r="I233" s="9" t="str">
        <f t="shared" si="3"/>
        <v/>
      </c>
    </row>
    <row r="234" spans="2:9" x14ac:dyDescent="0.2">
      <c r="B234" s="161"/>
      <c r="C234" s="162"/>
      <c r="D234" s="162"/>
      <c r="E234" s="166"/>
      <c r="F234" s="167"/>
      <c r="G234" s="162"/>
      <c r="H234" s="165"/>
      <c r="I234" s="9" t="str">
        <f t="shared" si="3"/>
        <v/>
      </c>
    </row>
    <row r="235" spans="2:9" x14ac:dyDescent="0.2">
      <c r="B235" s="161"/>
      <c r="C235" s="162"/>
      <c r="D235" s="162"/>
      <c r="E235" s="166"/>
      <c r="F235" s="167"/>
      <c r="G235" s="162"/>
      <c r="H235" s="165"/>
      <c r="I235" s="9" t="str">
        <f t="shared" si="3"/>
        <v/>
      </c>
    </row>
    <row r="236" spans="2:9" x14ac:dyDescent="0.2">
      <c r="B236" s="161"/>
      <c r="C236" s="162"/>
      <c r="D236" s="162"/>
      <c r="E236" s="166"/>
      <c r="F236" s="167"/>
      <c r="G236" s="162"/>
      <c r="H236" s="165"/>
      <c r="I236" s="9" t="str">
        <f t="shared" si="3"/>
        <v/>
      </c>
    </row>
    <row r="237" spans="2:9" x14ac:dyDescent="0.2">
      <c r="B237" s="161"/>
      <c r="C237" s="162"/>
      <c r="D237" s="162"/>
      <c r="E237" s="166"/>
      <c r="F237" s="167"/>
      <c r="G237" s="162"/>
      <c r="H237" s="165"/>
      <c r="I237" s="9" t="str">
        <f t="shared" si="3"/>
        <v/>
      </c>
    </row>
    <row r="238" spans="2:9" x14ac:dyDescent="0.2">
      <c r="B238" s="161"/>
      <c r="C238" s="162"/>
      <c r="D238" s="162"/>
      <c r="E238" s="166"/>
      <c r="F238" s="167"/>
      <c r="G238" s="162"/>
      <c r="H238" s="165"/>
      <c r="I238" s="9" t="str">
        <f t="shared" si="3"/>
        <v/>
      </c>
    </row>
    <row r="239" spans="2:9" x14ac:dyDescent="0.2">
      <c r="B239" s="161"/>
      <c r="C239" s="162"/>
      <c r="D239" s="162"/>
      <c r="E239" s="166"/>
      <c r="F239" s="167"/>
      <c r="G239" s="162"/>
      <c r="H239" s="165"/>
      <c r="I239" s="9" t="str">
        <f t="shared" si="3"/>
        <v/>
      </c>
    </row>
    <row r="240" spans="2:9" x14ac:dyDescent="0.2">
      <c r="B240" s="161"/>
      <c r="C240" s="162"/>
      <c r="D240" s="162"/>
      <c r="E240" s="166"/>
      <c r="F240" s="167"/>
      <c r="G240" s="162"/>
      <c r="H240" s="165"/>
      <c r="I240" s="9" t="str">
        <f t="shared" si="3"/>
        <v/>
      </c>
    </row>
    <row r="241" spans="2:9" x14ac:dyDescent="0.2">
      <c r="B241" s="161"/>
      <c r="C241" s="162"/>
      <c r="D241" s="162"/>
      <c r="E241" s="166"/>
      <c r="F241" s="167"/>
      <c r="G241" s="162"/>
      <c r="H241" s="165"/>
      <c r="I241" s="9" t="str">
        <f t="shared" si="3"/>
        <v/>
      </c>
    </row>
    <row r="242" spans="2:9" x14ac:dyDescent="0.2">
      <c r="B242" s="161"/>
      <c r="C242" s="162"/>
      <c r="D242" s="162"/>
      <c r="E242" s="166"/>
      <c r="F242" s="167"/>
      <c r="G242" s="162"/>
      <c r="H242" s="165"/>
      <c r="I242" s="9" t="str">
        <f t="shared" si="3"/>
        <v/>
      </c>
    </row>
    <row r="243" spans="2:9" x14ac:dyDescent="0.2">
      <c r="B243" s="161"/>
      <c r="C243" s="162"/>
      <c r="D243" s="162"/>
      <c r="E243" s="166"/>
      <c r="F243" s="167"/>
      <c r="G243" s="162"/>
      <c r="H243" s="165"/>
      <c r="I243" s="9" t="str">
        <f t="shared" si="3"/>
        <v/>
      </c>
    </row>
    <row r="244" spans="2:9" x14ac:dyDescent="0.2">
      <c r="B244" s="161"/>
      <c r="C244" s="162"/>
      <c r="D244" s="162"/>
      <c r="E244" s="166"/>
      <c r="F244" s="167"/>
      <c r="G244" s="162"/>
      <c r="H244" s="165"/>
      <c r="I244" s="9" t="str">
        <f t="shared" si="3"/>
        <v/>
      </c>
    </row>
    <row r="245" spans="2:9" x14ac:dyDescent="0.2">
      <c r="B245" s="161"/>
      <c r="C245" s="162"/>
      <c r="D245" s="162"/>
      <c r="E245" s="166"/>
      <c r="F245" s="167"/>
      <c r="G245" s="162"/>
      <c r="H245" s="165"/>
      <c r="I245" s="9" t="str">
        <f t="shared" si="3"/>
        <v/>
      </c>
    </row>
    <row r="246" spans="2:9" x14ac:dyDescent="0.2">
      <c r="B246" s="161"/>
      <c r="C246" s="162"/>
      <c r="D246" s="162"/>
      <c r="E246" s="166"/>
      <c r="F246" s="167"/>
      <c r="G246" s="162"/>
      <c r="H246" s="165"/>
      <c r="I246" s="9" t="str">
        <f t="shared" si="3"/>
        <v/>
      </c>
    </row>
    <row r="247" spans="2:9" x14ac:dyDescent="0.2">
      <c r="B247" s="161"/>
      <c r="C247" s="162"/>
      <c r="D247" s="162"/>
      <c r="E247" s="166"/>
      <c r="F247" s="167"/>
      <c r="G247" s="162"/>
      <c r="H247" s="165"/>
      <c r="I247" s="9" t="str">
        <f t="shared" si="3"/>
        <v/>
      </c>
    </row>
    <row r="248" spans="2:9" x14ac:dyDescent="0.2">
      <c r="B248" s="161"/>
      <c r="C248" s="162"/>
      <c r="D248" s="162"/>
      <c r="E248" s="166"/>
      <c r="F248" s="167"/>
      <c r="G248" s="162"/>
      <c r="H248" s="165"/>
      <c r="I248" s="9" t="str">
        <f t="shared" si="3"/>
        <v/>
      </c>
    </row>
    <row r="249" spans="2:9" x14ac:dyDescent="0.2">
      <c r="B249" s="161"/>
      <c r="C249" s="162"/>
      <c r="D249" s="162"/>
      <c r="E249" s="166"/>
      <c r="F249" s="167"/>
      <c r="G249" s="162"/>
      <c r="H249" s="165"/>
      <c r="I249" s="9" t="str">
        <f t="shared" si="3"/>
        <v/>
      </c>
    </row>
    <row r="250" spans="2:9" x14ac:dyDescent="0.2">
      <c r="B250" s="161"/>
      <c r="C250" s="162"/>
      <c r="D250" s="162"/>
      <c r="E250" s="166"/>
      <c r="F250" s="167"/>
      <c r="G250" s="162"/>
      <c r="H250" s="165"/>
      <c r="I250" s="9" t="str">
        <f t="shared" si="3"/>
        <v/>
      </c>
    </row>
    <row r="251" spans="2:9" x14ac:dyDescent="0.2">
      <c r="B251" s="161"/>
      <c r="C251" s="162"/>
      <c r="D251" s="162"/>
      <c r="E251" s="166"/>
      <c r="F251" s="167"/>
      <c r="G251" s="162"/>
      <c r="H251" s="165"/>
      <c r="I251" s="9" t="str">
        <f t="shared" si="3"/>
        <v/>
      </c>
    </row>
    <row r="252" spans="2:9" x14ac:dyDescent="0.2">
      <c r="B252" s="161"/>
      <c r="C252" s="162"/>
      <c r="D252" s="162"/>
      <c r="E252" s="166"/>
      <c r="F252" s="167"/>
      <c r="G252" s="162"/>
      <c r="H252" s="165"/>
      <c r="I252" s="9" t="str">
        <f t="shared" si="3"/>
        <v/>
      </c>
    </row>
    <row r="253" spans="2:9" x14ac:dyDescent="0.2">
      <c r="B253" s="161"/>
      <c r="C253" s="162"/>
      <c r="D253" s="162"/>
      <c r="E253" s="166"/>
      <c r="F253" s="167"/>
      <c r="G253" s="162"/>
      <c r="H253" s="165"/>
      <c r="I253" s="9" t="str">
        <f t="shared" si="3"/>
        <v/>
      </c>
    </row>
    <row r="254" spans="2:9" x14ac:dyDescent="0.2">
      <c r="B254" s="161"/>
      <c r="C254" s="162"/>
      <c r="D254" s="162"/>
      <c r="E254" s="166"/>
      <c r="F254" s="167"/>
      <c r="G254" s="162"/>
      <c r="H254" s="165"/>
      <c r="I254" s="9" t="str">
        <f t="shared" si="3"/>
        <v/>
      </c>
    </row>
    <row r="255" spans="2:9" x14ac:dyDescent="0.2">
      <c r="B255" s="161"/>
      <c r="C255" s="162"/>
      <c r="D255" s="162"/>
      <c r="E255" s="166"/>
      <c r="F255" s="167"/>
      <c r="G255" s="162"/>
      <c r="H255" s="165"/>
      <c r="I255" s="9" t="str">
        <f t="shared" si="3"/>
        <v/>
      </c>
    </row>
    <row r="256" spans="2:9" x14ac:dyDescent="0.2">
      <c r="B256" s="161"/>
      <c r="C256" s="162"/>
      <c r="D256" s="162"/>
      <c r="E256" s="166"/>
      <c r="F256" s="167"/>
      <c r="G256" s="162"/>
      <c r="H256" s="165"/>
      <c r="I256" s="9" t="str">
        <f t="shared" si="3"/>
        <v/>
      </c>
    </row>
    <row r="257" spans="2:9" x14ac:dyDescent="0.2">
      <c r="B257" s="161"/>
      <c r="C257" s="162"/>
      <c r="D257" s="162"/>
      <c r="E257" s="166"/>
      <c r="F257" s="167"/>
      <c r="G257" s="162"/>
      <c r="H257" s="165"/>
      <c r="I257" s="9" t="str">
        <f t="shared" si="3"/>
        <v/>
      </c>
    </row>
    <row r="258" spans="2:9" x14ac:dyDescent="0.2">
      <c r="B258" s="161"/>
      <c r="C258" s="162"/>
      <c r="D258" s="162"/>
      <c r="E258" s="166"/>
      <c r="F258" s="167"/>
      <c r="G258" s="162"/>
      <c r="H258" s="165"/>
      <c r="I258" s="9" t="str">
        <f t="shared" si="3"/>
        <v/>
      </c>
    </row>
    <row r="259" spans="2:9" x14ac:dyDescent="0.2">
      <c r="B259" s="161"/>
      <c r="C259" s="162"/>
      <c r="D259" s="162"/>
      <c r="E259" s="166"/>
      <c r="F259" s="167"/>
      <c r="G259" s="162"/>
      <c r="H259" s="165"/>
      <c r="I259" s="9" t="str">
        <f t="shared" si="3"/>
        <v/>
      </c>
    </row>
    <row r="260" spans="2:9" x14ac:dyDescent="0.2">
      <c r="B260" s="161"/>
      <c r="C260" s="162"/>
      <c r="D260" s="162"/>
      <c r="E260" s="166"/>
      <c r="F260" s="167"/>
      <c r="G260" s="162"/>
      <c r="H260" s="165"/>
      <c r="I260" s="9" t="str">
        <f t="shared" si="3"/>
        <v/>
      </c>
    </row>
    <row r="261" spans="2:9" x14ac:dyDescent="0.2">
      <c r="B261" s="161"/>
      <c r="C261" s="162"/>
      <c r="D261" s="162"/>
      <c r="E261" s="166"/>
      <c r="F261" s="167"/>
      <c r="G261" s="162"/>
      <c r="H261" s="165"/>
      <c r="I261" s="9" t="str">
        <f t="shared" si="3"/>
        <v/>
      </c>
    </row>
    <row r="262" spans="2:9" x14ac:dyDescent="0.2">
      <c r="B262" s="161"/>
      <c r="C262" s="162"/>
      <c r="D262" s="162"/>
      <c r="E262" s="166"/>
      <c r="F262" s="167"/>
      <c r="G262" s="162"/>
      <c r="H262" s="165"/>
      <c r="I262" s="9" t="str">
        <f t="shared" si="3"/>
        <v/>
      </c>
    </row>
    <row r="263" spans="2:9" x14ac:dyDescent="0.2">
      <c r="B263" s="161"/>
      <c r="C263" s="162"/>
      <c r="D263" s="162"/>
      <c r="E263" s="166"/>
      <c r="F263" s="167"/>
      <c r="G263" s="162"/>
      <c r="H263" s="165"/>
      <c r="I263" s="9" t="str">
        <f t="shared" si="3"/>
        <v/>
      </c>
    </row>
    <row r="264" spans="2:9" x14ac:dyDescent="0.2">
      <c r="B264" s="161"/>
      <c r="C264" s="162"/>
      <c r="D264" s="162"/>
      <c r="E264" s="166"/>
      <c r="F264" s="167"/>
      <c r="G264" s="162"/>
      <c r="H264" s="165"/>
      <c r="I264" s="9" t="str">
        <f t="shared" si="3"/>
        <v/>
      </c>
    </row>
    <row r="265" spans="2:9" x14ac:dyDescent="0.2">
      <c r="B265" s="161"/>
      <c r="C265" s="162"/>
      <c r="D265" s="162"/>
      <c r="E265" s="166"/>
      <c r="F265" s="167"/>
      <c r="G265" s="162"/>
      <c r="H265" s="165"/>
      <c r="I265" s="9" t="str">
        <f t="shared" ref="I265:I328" si="4">IF(H265="FICOSEC","F",IF(H265&gt;0,"C",""))</f>
        <v/>
      </c>
    </row>
    <row r="266" spans="2:9" x14ac:dyDescent="0.2">
      <c r="B266" s="161"/>
      <c r="C266" s="162"/>
      <c r="D266" s="162"/>
      <c r="E266" s="166"/>
      <c r="F266" s="167"/>
      <c r="G266" s="162"/>
      <c r="H266" s="165"/>
      <c r="I266" s="9" t="str">
        <f t="shared" si="4"/>
        <v/>
      </c>
    </row>
    <row r="267" spans="2:9" x14ac:dyDescent="0.2">
      <c r="B267" s="161"/>
      <c r="C267" s="162"/>
      <c r="D267" s="162"/>
      <c r="E267" s="166"/>
      <c r="F267" s="167"/>
      <c r="G267" s="162"/>
      <c r="H267" s="165"/>
      <c r="I267" s="9" t="str">
        <f t="shared" si="4"/>
        <v/>
      </c>
    </row>
    <row r="268" spans="2:9" x14ac:dyDescent="0.2">
      <c r="B268" s="161"/>
      <c r="C268" s="162"/>
      <c r="D268" s="162"/>
      <c r="E268" s="166"/>
      <c r="F268" s="167"/>
      <c r="G268" s="162"/>
      <c r="H268" s="165"/>
      <c r="I268" s="9" t="str">
        <f t="shared" si="4"/>
        <v/>
      </c>
    </row>
    <row r="269" spans="2:9" x14ac:dyDescent="0.2">
      <c r="B269" s="161"/>
      <c r="C269" s="162"/>
      <c r="D269" s="162"/>
      <c r="E269" s="166"/>
      <c r="F269" s="167"/>
      <c r="G269" s="162"/>
      <c r="H269" s="165"/>
      <c r="I269" s="9" t="str">
        <f t="shared" si="4"/>
        <v/>
      </c>
    </row>
    <row r="270" spans="2:9" x14ac:dyDescent="0.2">
      <c r="B270" s="161"/>
      <c r="C270" s="162"/>
      <c r="D270" s="162"/>
      <c r="E270" s="166"/>
      <c r="F270" s="167"/>
      <c r="G270" s="162"/>
      <c r="H270" s="165"/>
      <c r="I270" s="9" t="str">
        <f t="shared" si="4"/>
        <v/>
      </c>
    </row>
    <row r="271" spans="2:9" x14ac:dyDescent="0.2">
      <c r="B271" s="161"/>
      <c r="C271" s="162"/>
      <c r="D271" s="162"/>
      <c r="E271" s="166"/>
      <c r="F271" s="167"/>
      <c r="G271" s="162"/>
      <c r="H271" s="165"/>
      <c r="I271" s="9" t="str">
        <f t="shared" si="4"/>
        <v/>
      </c>
    </row>
    <row r="272" spans="2:9" x14ac:dyDescent="0.2">
      <c r="B272" s="161"/>
      <c r="C272" s="162"/>
      <c r="D272" s="162"/>
      <c r="E272" s="166"/>
      <c r="F272" s="167"/>
      <c r="G272" s="162"/>
      <c r="H272" s="165"/>
      <c r="I272" s="9" t="str">
        <f t="shared" si="4"/>
        <v/>
      </c>
    </row>
    <row r="273" spans="2:9" x14ac:dyDescent="0.2">
      <c r="B273" s="161"/>
      <c r="C273" s="162"/>
      <c r="D273" s="162"/>
      <c r="E273" s="166"/>
      <c r="F273" s="167"/>
      <c r="G273" s="162"/>
      <c r="H273" s="165"/>
      <c r="I273" s="9" t="str">
        <f t="shared" si="4"/>
        <v/>
      </c>
    </row>
    <row r="274" spans="2:9" x14ac:dyDescent="0.2">
      <c r="B274" s="161"/>
      <c r="C274" s="162"/>
      <c r="D274" s="162"/>
      <c r="E274" s="166"/>
      <c r="F274" s="167"/>
      <c r="G274" s="162"/>
      <c r="H274" s="165"/>
      <c r="I274" s="9" t="str">
        <f t="shared" si="4"/>
        <v/>
      </c>
    </row>
    <row r="275" spans="2:9" x14ac:dyDescent="0.2">
      <c r="B275" s="161"/>
      <c r="C275" s="162"/>
      <c r="D275" s="162"/>
      <c r="E275" s="166"/>
      <c r="F275" s="167"/>
      <c r="G275" s="162"/>
      <c r="H275" s="165"/>
      <c r="I275" s="9" t="str">
        <f t="shared" si="4"/>
        <v/>
      </c>
    </row>
    <row r="276" spans="2:9" x14ac:dyDescent="0.2">
      <c r="B276" s="161"/>
      <c r="C276" s="162"/>
      <c r="D276" s="162"/>
      <c r="E276" s="166"/>
      <c r="F276" s="167"/>
      <c r="G276" s="162"/>
      <c r="H276" s="165"/>
      <c r="I276" s="9" t="str">
        <f t="shared" si="4"/>
        <v/>
      </c>
    </row>
    <row r="277" spans="2:9" x14ac:dyDescent="0.2">
      <c r="B277" s="161"/>
      <c r="C277" s="162"/>
      <c r="D277" s="162"/>
      <c r="E277" s="166"/>
      <c r="F277" s="167"/>
      <c r="G277" s="162"/>
      <c r="H277" s="165"/>
      <c r="I277" s="9" t="str">
        <f t="shared" si="4"/>
        <v/>
      </c>
    </row>
    <row r="278" spans="2:9" x14ac:dyDescent="0.2">
      <c r="B278" s="161"/>
      <c r="C278" s="162"/>
      <c r="D278" s="162"/>
      <c r="E278" s="166"/>
      <c r="F278" s="167"/>
      <c r="G278" s="162"/>
      <c r="H278" s="165"/>
      <c r="I278" s="9" t="str">
        <f t="shared" si="4"/>
        <v/>
      </c>
    </row>
    <row r="279" spans="2:9" x14ac:dyDescent="0.2">
      <c r="B279" s="161"/>
      <c r="C279" s="162"/>
      <c r="D279" s="162"/>
      <c r="E279" s="166"/>
      <c r="F279" s="167"/>
      <c r="G279" s="162"/>
      <c r="H279" s="165"/>
      <c r="I279" s="9" t="str">
        <f t="shared" si="4"/>
        <v/>
      </c>
    </row>
    <row r="280" spans="2:9" x14ac:dyDescent="0.2">
      <c r="B280" s="161"/>
      <c r="C280" s="162"/>
      <c r="D280" s="162"/>
      <c r="E280" s="166"/>
      <c r="F280" s="167"/>
      <c r="G280" s="162"/>
      <c r="H280" s="165"/>
      <c r="I280" s="9" t="str">
        <f t="shared" si="4"/>
        <v/>
      </c>
    </row>
    <row r="281" spans="2:9" x14ac:dyDescent="0.2">
      <c r="B281" s="161"/>
      <c r="C281" s="162"/>
      <c r="D281" s="162"/>
      <c r="E281" s="166"/>
      <c r="F281" s="167"/>
      <c r="G281" s="162"/>
      <c r="H281" s="165"/>
      <c r="I281" s="9" t="str">
        <f t="shared" si="4"/>
        <v/>
      </c>
    </row>
    <row r="282" spans="2:9" x14ac:dyDescent="0.2">
      <c r="B282" s="161"/>
      <c r="C282" s="162"/>
      <c r="D282" s="162"/>
      <c r="E282" s="166"/>
      <c r="F282" s="167"/>
      <c r="G282" s="162"/>
      <c r="H282" s="165"/>
      <c r="I282" s="9" t="str">
        <f t="shared" si="4"/>
        <v/>
      </c>
    </row>
    <row r="283" spans="2:9" x14ac:dyDescent="0.2">
      <c r="B283" s="161"/>
      <c r="C283" s="162"/>
      <c r="D283" s="162"/>
      <c r="E283" s="166"/>
      <c r="F283" s="167"/>
      <c r="G283" s="162"/>
      <c r="H283" s="165"/>
      <c r="I283" s="9" t="str">
        <f t="shared" si="4"/>
        <v/>
      </c>
    </row>
    <row r="284" spans="2:9" x14ac:dyDescent="0.2">
      <c r="B284" s="161"/>
      <c r="C284" s="162"/>
      <c r="D284" s="162"/>
      <c r="E284" s="166"/>
      <c r="F284" s="167"/>
      <c r="G284" s="162"/>
      <c r="H284" s="165"/>
      <c r="I284" s="9" t="str">
        <f t="shared" si="4"/>
        <v/>
      </c>
    </row>
    <row r="285" spans="2:9" x14ac:dyDescent="0.2">
      <c r="B285" s="161"/>
      <c r="C285" s="162"/>
      <c r="D285" s="162"/>
      <c r="E285" s="166"/>
      <c r="F285" s="167"/>
      <c r="G285" s="162"/>
      <c r="H285" s="165"/>
      <c r="I285" s="9" t="str">
        <f t="shared" si="4"/>
        <v/>
      </c>
    </row>
    <row r="286" spans="2:9" x14ac:dyDescent="0.2">
      <c r="B286" s="161"/>
      <c r="C286" s="162"/>
      <c r="D286" s="162"/>
      <c r="E286" s="166"/>
      <c r="F286" s="167"/>
      <c r="G286" s="162"/>
      <c r="H286" s="165"/>
      <c r="I286" s="9" t="str">
        <f t="shared" si="4"/>
        <v/>
      </c>
    </row>
    <row r="287" spans="2:9" x14ac:dyDescent="0.2">
      <c r="B287" s="161"/>
      <c r="C287" s="162"/>
      <c r="D287" s="162"/>
      <c r="E287" s="166"/>
      <c r="F287" s="167"/>
      <c r="G287" s="162"/>
      <c r="H287" s="165"/>
      <c r="I287" s="9" t="str">
        <f t="shared" si="4"/>
        <v/>
      </c>
    </row>
    <row r="288" spans="2:9" x14ac:dyDescent="0.2">
      <c r="B288" s="161"/>
      <c r="C288" s="162"/>
      <c r="D288" s="162"/>
      <c r="E288" s="166"/>
      <c r="F288" s="167"/>
      <c r="G288" s="162"/>
      <c r="H288" s="165"/>
      <c r="I288" s="9" t="str">
        <f t="shared" si="4"/>
        <v/>
      </c>
    </row>
    <row r="289" spans="2:9" x14ac:dyDescent="0.2">
      <c r="B289" s="161"/>
      <c r="C289" s="162"/>
      <c r="D289" s="162"/>
      <c r="E289" s="166"/>
      <c r="F289" s="167"/>
      <c r="G289" s="162"/>
      <c r="H289" s="165"/>
      <c r="I289" s="9" t="str">
        <f t="shared" si="4"/>
        <v/>
      </c>
    </row>
    <row r="290" spans="2:9" x14ac:dyDescent="0.2">
      <c r="B290" s="161"/>
      <c r="C290" s="162"/>
      <c r="D290" s="162"/>
      <c r="E290" s="166"/>
      <c r="F290" s="167"/>
      <c r="G290" s="162"/>
      <c r="H290" s="165"/>
      <c r="I290" s="9" t="str">
        <f t="shared" si="4"/>
        <v/>
      </c>
    </row>
    <row r="291" spans="2:9" x14ac:dyDescent="0.2">
      <c r="B291" s="161"/>
      <c r="C291" s="162"/>
      <c r="D291" s="162"/>
      <c r="E291" s="166"/>
      <c r="F291" s="167"/>
      <c r="G291" s="162"/>
      <c r="H291" s="165"/>
      <c r="I291" s="9" t="str">
        <f t="shared" si="4"/>
        <v/>
      </c>
    </row>
    <row r="292" spans="2:9" x14ac:dyDescent="0.2">
      <c r="B292" s="161"/>
      <c r="C292" s="162"/>
      <c r="D292" s="162"/>
      <c r="E292" s="166"/>
      <c r="F292" s="167"/>
      <c r="G292" s="162"/>
      <c r="H292" s="165"/>
      <c r="I292" s="9" t="str">
        <f t="shared" si="4"/>
        <v/>
      </c>
    </row>
    <row r="293" spans="2:9" x14ac:dyDescent="0.2">
      <c r="B293" s="161"/>
      <c r="C293" s="162"/>
      <c r="D293" s="162"/>
      <c r="E293" s="166"/>
      <c r="F293" s="167"/>
      <c r="G293" s="162"/>
      <c r="H293" s="165"/>
      <c r="I293" s="9" t="str">
        <f t="shared" si="4"/>
        <v/>
      </c>
    </row>
    <row r="294" spans="2:9" x14ac:dyDescent="0.2">
      <c r="B294" s="161"/>
      <c r="C294" s="162"/>
      <c r="D294" s="162"/>
      <c r="E294" s="166"/>
      <c r="F294" s="167"/>
      <c r="G294" s="162"/>
      <c r="H294" s="165"/>
      <c r="I294" s="9" t="str">
        <f t="shared" si="4"/>
        <v/>
      </c>
    </row>
    <row r="295" spans="2:9" x14ac:dyDescent="0.2">
      <c r="B295" s="161"/>
      <c r="C295" s="162"/>
      <c r="D295" s="162"/>
      <c r="E295" s="166"/>
      <c r="F295" s="167"/>
      <c r="G295" s="162"/>
      <c r="H295" s="165"/>
      <c r="I295" s="9" t="str">
        <f t="shared" si="4"/>
        <v/>
      </c>
    </row>
    <row r="296" spans="2:9" x14ac:dyDescent="0.2">
      <c r="B296" s="161"/>
      <c r="C296" s="162"/>
      <c r="D296" s="162"/>
      <c r="E296" s="166"/>
      <c r="F296" s="167"/>
      <c r="G296" s="162"/>
      <c r="H296" s="165"/>
      <c r="I296" s="9" t="str">
        <f t="shared" si="4"/>
        <v/>
      </c>
    </row>
    <row r="297" spans="2:9" x14ac:dyDescent="0.2">
      <c r="B297" s="161"/>
      <c r="C297" s="162"/>
      <c r="D297" s="162"/>
      <c r="E297" s="166"/>
      <c r="F297" s="167"/>
      <c r="G297" s="162"/>
      <c r="H297" s="165"/>
      <c r="I297" s="9" t="str">
        <f t="shared" si="4"/>
        <v/>
      </c>
    </row>
    <row r="298" spans="2:9" x14ac:dyDescent="0.2">
      <c r="B298" s="161"/>
      <c r="C298" s="162"/>
      <c r="D298" s="162"/>
      <c r="E298" s="166"/>
      <c r="F298" s="167"/>
      <c r="G298" s="162"/>
      <c r="H298" s="165"/>
      <c r="I298" s="9" t="str">
        <f t="shared" si="4"/>
        <v/>
      </c>
    </row>
    <row r="299" spans="2:9" x14ac:dyDescent="0.2">
      <c r="B299" s="161"/>
      <c r="C299" s="162"/>
      <c r="D299" s="162"/>
      <c r="E299" s="166"/>
      <c r="F299" s="167"/>
      <c r="G299" s="162"/>
      <c r="H299" s="165"/>
      <c r="I299" s="9" t="str">
        <f t="shared" si="4"/>
        <v/>
      </c>
    </row>
    <row r="300" spans="2:9" x14ac:dyDescent="0.2">
      <c r="B300" s="161"/>
      <c r="C300" s="162"/>
      <c r="D300" s="162"/>
      <c r="E300" s="166"/>
      <c r="F300" s="167"/>
      <c r="G300" s="162"/>
      <c r="H300" s="165"/>
      <c r="I300" s="9" t="str">
        <f t="shared" si="4"/>
        <v/>
      </c>
    </row>
    <row r="301" spans="2:9" x14ac:dyDescent="0.2">
      <c r="B301" s="161"/>
      <c r="C301" s="162"/>
      <c r="D301" s="162"/>
      <c r="E301" s="166"/>
      <c r="F301" s="167"/>
      <c r="G301" s="162"/>
      <c r="H301" s="165"/>
      <c r="I301" s="9" t="str">
        <f t="shared" si="4"/>
        <v/>
      </c>
    </row>
    <row r="302" spans="2:9" x14ac:dyDescent="0.2">
      <c r="B302" s="161"/>
      <c r="C302" s="162"/>
      <c r="D302" s="162"/>
      <c r="E302" s="166"/>
      <c r="F302" s="167"/>
      <c r="G302" s="162"/>
      <c r="H302" s="165"/>
      <c r="I302" s="9" t="str">
        <f t="shared" si="4"/>
        <v/>
      </c>
    </row>
    <row r="303" spans="2:9" x14ac:dyDescent="0.2">
      <c r="B303" s="161"/>
      <c r="C303" s="162"/>
      <c r="D303" s="162"/>
      <c r="E303" s="166"/>
      <c r="F303" s="167"/>
      <c r="G303" s="162"/>
      <c r="H303" s="165"/>
      <c r="I303" s="9" t="str">
        <f t="shared" si="4"/>
        <v/>
      </c>
    </row>
    <row r="304" spans="2:9" x14ac:dyDescent="0.2">
      <c r="B304" s="161"/>
      <c r="C304" s="162"/>
      <c r="D304" s="162"/>
      <c r="E304" s="166"/>
      <c r="F304" s="167"/>
      <c r="G304" s="162"/>
      <c r="H304" s="165"/>
      <c r="I304" s="9" t="str">
        <f t="shared" si="4"/>
        <v/>
      </c>
    </row>
    <row r="305" spans="2:9" x14ac:dyDescent="0.2">
      <c r="B305" s="161"/>
      <c r="C305" s="162"/>
      <c r="D305" s="162"/>
      <c r="E305" s="166"/>
      <c r="F305" s="167"/>
      <c r="G305" s="162"/>
      <c r="H305" s="165"/>
      <c r="I305" s="9" t="str">
        <f t="shared" si="4"/>
        <v/>
      </c>
    </row>
    <row r="306" spans="2:9" x14ac:dyDescent="0.2">
      <c r="B306" s="161"/>
      <c r="C306" s="162"/>
      <c r="D306" s="162"/>
      <c r="E306" s="166"/>
      <c r="F306" s="167"/>
      <c r="G306" s="162"/>
      <c r="H306" s="165"/>
      <c r="I306" s="9" t="str">
        <f t="shared" si="4"/>
        <v/>
      </c>
    </row>
    <row r="307" spans="2:9" x14ac:dyDescent="0.2">
      <c r="B307" s="161"/>
      <c r="C307" s="162"/>
      <c r="D307" s="162"/>
      <c r="E307" s="166"/>
      <c r="F307" s="167"/>
      <c r="G307" s="162"/>
      <c r="H307" s="165"/>
      <c r="I307" s="9" t="str">
        <f t="shared" si="4"/>
        <v/>
      </c>
    </row>
    <row r="308" spans="2:9" x14ac:dyDescent="0.2">
      <c r="B308" s="161"/>
      <c r="C308" s="162"/>
      <c r="D308" s="162"/>
      <c r="E308" s="166"/>
      <c r="F308" s="167"/>
      <c r="G308" s="162"/>
      <c r="H308" s="165"/>
      <c r="I308" s="9" t="str">
        <f t="shared" si="4"/>
        <v/>
      </c>
    </row>
    <row r="309" spans="2:9" x14ac:dyDescent="0.2">
      <c r="B309" s="161"/>
      <c r="C309" s="162"/>
      <c r="D309" s="162"/>
      <c r="E309" s="166"/>
      <c r="F309" s="167"/>
      <c r="G309" s="162"/>
      <c r="H309" s="165"/>
      <c r="I309" s="9" t="str">
        <f t="shared" si="4"/>
        <v/>
      </c>
    </row>
    <row r="310" spans="2:9" x14ac:dyDescent="0.2">
      <c r="B310" s="161"/>
      <c r="C310" s="162"/>
      <c r="D310" s="162"/>
      <c r="E310" s="166"/>
      <c r="F310" s="167"/>
      <c r="G310" s="162"/>
      <c r="H310" s="165"/>
      <c r="I310" s="9" t="str">
        <f t="shared" si="4"/>
        <v/>
      </c>
    </row>
    <row r="311" spans="2:9" x14ac:dyDescent="0.2">
      <c r="B311" s="161"/>
      <c r="C311" s="162"/>
      <c r="D311" s="162"/>
      <c r="E311" s="166"/>
      <c r="F311" s="167"/>
      <c r="G311" s="162"/>
      <c r="H311" s="165"/>
      <c r="I311" s="9" t="str">
        <f t="shared" si="4"/>
        <v/>
      </c>
    </row>
    <row r="312" spans="2:9" x14ac:dyDescent="0.2">
      <c r="B312" s="161"/>
      <c r="C312" s="162"/>
      <c r="D312" s="162"/>
      <c r="E312" s="166"/>
      <c r="F312" s="167"/>
      <c r="G312" s="162"/>
      <c r="H312" s="165"/>
      <c r="I312" s="9" t="str">
        <f t="shared" si="4"/>
        <v/>
      </c>
    </row>
    <row r="313" spans="2:9" x14ac:dyDescent="0.2">
      <c r="B313" s="161"/>
      <c r="C313" s="162"/>
      <c r="D313" s="162"/>
      <c r="E313" s="166"/>
      <c r="F313" s="167"/>
      <c r="G313" s="162"/>
      <c r="H313" s="165"/>
      <c r="I313" s="9" t="str">
        <f t="shared" si="4"/>
        <v/>
      </c>
    </row>
    <row r="314" spans="2:9" x14ac:dyDescent="0.2">
      <c r="B314" s="161"/>
      <c r="C314" s="162"/>
      <c r="D314" s="162"/>
      <c r="E314" s="166"/>
      <c r="F314" s="167"/>
      <c r="G314" s="162"/>
      <c r="H314" s="165"/>
      <c r="I314" s="9" t="str">
        <f t="shared" si="4"/>
        <v/>
      </c>
    </row>
    <row r="315" spans="2:9" x14ac:dyDescent="0.2">
      <c r="B315" s="161"/>
      <c r="C315" s="162"/>
      <c r="D315" s="162"/>
      <c r="E315" s="166"/>
      <c r="F315" s="167"/>
      <c r="G315" s="162"/>
      <c r="H315" s="165"/>
      <c r="I315" s="9" t="str">
        <f t="shared" si="4"/>
        <v/>
      </c>
    </row>
    <row r="316" spans="2:9" x14ac:dyDescent="0.2">
      <c r="B316" s="161"/>
      <c r="C316" s="162"/>
      <c r="D316" s="162"/>
      <c r="E316" s="166"/>
      <c r="F316" s="167"/>
      <c r="G316" s="162"/>
      <c r="H316" s="165"/>
      <c r="I316" s="9" t="str">
        <f t="shared" si="4"/>
        <v/>
      </c>
    </row>
    <row r="317" spans="2:9" x14ac:dyDescent="0.2">
      <c r="B317" s="161"/>
      <c r="C317" s="162"/>
      <c r="D317" s="162"/>
      <c r="E317" s="166"/>
      <c r="F317" s="167"/>
      <c r="G317" s="162"/>
      <c r="H317" s="165"/>
      <c r="I317" s="9" t="str">
        <f t="shared" si="4"/>
        <v/>
      </c>
    </row>
    <row r="318" spans="2:9" x14ac:dyDescent="0.2">
      <c r="B318" s="161"/>
      <c r="C318" s="162"/>
      <c r="D318" s="162"/>
      <c r="E318" s="166"/>
      <c r="F318" s="167"/>
      <c r="G318" s="162"/>
      <c r="H318" s="165"/>
      <c r="I318" s="9" t="str">
        <f t="shared" si="4"/>
        <v/>
      </c>
    </row>
    <row r="319" spans="2:9" x14ac:dyDescent="0.2">
      <c r="B319" s="161"/>
      <c r="C319" s="162"/>
      <c r="D319" s="162"/>
      <c r="E319" s="166"/>
      <c r="F319" s="167"/>
      <c r="G319" s="162"/>
      <c r="H319" s="165"/>
      <c r="I319" s="9" t="str">
        <f t="shared" si="4"/>
        <v/>
      </c>
    </row>
    <row r="320" spans="2:9" x14ac:dyDescent="0.2">
      <c r="B320" s="161"/>
      <c r="C320" s="162"/>
      <c r="D320" s="162"/>
      <c r="E320" s="166"/>
      <c r="F320" s="167"/>
      <c r="G320" s="162"/>
      <c r="H320" s="165"/>
      <c r="I320" s="9" t="str">
        <f t="shared" si="4"/>
        <v/>
      </c>
    </row>
    <row r="321" spans="2:9" x14ac:dyDescent="0.2">
      <c r="B321" s="161"/>
      <c r="C321" s="162"/>
      <c r="D321" s="162"/>
      <c r="E321" s="166"/>
      <c r="F321" s="167"/>
      <c r="G321" s="162"/>
      <c r="H321" s="165"/>
      <c r="I321" s="9" t="str">
        <f t="shared" si="4"/>
        <v/>
      </c>
    </row>
    <row r="322" spans="2:9" x14ac:dyDescent="0.2">
      <c r="B322" s="161"/>
      <c r="C322" s="162"/>
      <c r="D322" s="162"/>
      <c r="E322" s="166"/>
      <c r="F322" s="167"/>
      <c r="G322" s="162"/>
      <c r="H322" s="165"/>
      <c r="I322" s="9" t="str">
        <f t="shared" si="4"/>
        <v/>
      </c>
    </row>
    <row r="323" spans="2:9" x14ac:dyDescent="0.2">
      <c r="B323" s="161"/>
      <c r="C323" s="162"/>
      <c r="D323" s="162"/>
      <c r="E323" s="166"/>
      <c r="F323" s="167"/>
      <c r="G323" s="162"/>
      <c r="H323" s="165"/>
      <c r="I323" s="9" t="str">
        <f t="shared" si="4"/>
        <v/>
      </c>
    </row>
    <row r="324" spans="2:9" x14ac:dyDescent="0.2">
      <c r="B324" s="161"/>
      <c r="C324" s="162"/>
      <c r="D324" s="162"/>
      <c r="E324" s="166"/>
      <c r="F324" s="167"/>
      <c r="G324" s="162"/>
      <c r="H324" s="165"/>
      <c r="I324" s="9" t="str">
        <f t="shared" si="4"/>
        <v/>
      </c>
    </row>
    <row r="325" spans="2:9" x14ac:dyDescent="0.2">
      <c r="B325" s="161"/>
      <c r="C325" s="162"/>
      <c r="D325" s="162"/>
      <c r="E325" s="166"/>
      <c r="F325" s="167"/>
      <c r="G325" s="162"/>
      <c r="H325" s="165"/>
      <c r="I325" s="9" t="str">
        <f t="shared" si="4"/>
        <v/>
      </c>
    </row>
    <row r="326" spans="2:9" x14ac:dyDescent="0.2">
      <c r="B326" s="161"/>
      <c r="C326" s="162"/>
      <c r="D326" s="162"/>
      <c r="E326" s="166"/>
      <c r="F326" s="167"/>
      <c r="G326" s="162"/>
      <c r="H326" s="165"/>
      <c r="I326" s="9" t="str">
        <f t="shared" si="4"/>
        <v/>
      </c>
    </row>
    <row r="327" spans="2:9" x14ac:dyDescent="0.2">
      <c r="B327" s="161"/>
      <c r="C327" s="162"/>
      <c r="D327" s="162"/>
      <c r="E327" s="166"/>
      <c r="F327" s="167"/>
      <c r="G327" s="162"/>
      <c r="H327" s="165"/>
      <c r="I327" s="9" t="str">
        <f t="shared" si="4"/>
        <v/>
      </c>
    </row>
    <row r="328" spans="2:9" x14ac:dyDescent="0.2">
      <c r="B328" s="161"/>
      <c r="C328" s="162"/>
      <c r="D328" s="162"/>
      <c r="E328" s="166"/>
      <c r="F328" s="167"/>
      <c r="G328" s="162"/>
      <c r="H328" s="165"/>
      <c r="I328" s="9" t="str">
        <f t="shared" si="4"/>
        <v/>
      </c>
    </row>
    <row r="329" spans="2:9" x14ac:dyDescent="0.2">
      <c r="B329" s="161"/>
      <c r="C329" s="162"/>
      <c r="D329" s="162"/>
      <c r="E329" s="166"/>
      <c r="F329" s="167"/>
      <c r="G329" s="162"/>
      <c r="H329" s="165"/>
      <c r="I329" s="9" t="str">
        <f t="shared" ref="I329:I392" si="5">IF(H329="FICOSEC","F",IF(H329&gt;0,"C",""))</f>
        <v/>
      </c>
    </row>
    <row r="330" spans="2:9" x14ac:dyDescent="0.2">
      <c r="B330" s="161"/>
      <c r="C330" s="162"/>
      <c r="D330" s="162"/>
      <c r="E330" s="166"/>
      <c r="F330" s="167"/>
      <c r="G330" s="162"/>
      <c r="H330" s="165"/>
      <c r="I330" s="9" t="str">
        <f t="shared" si="5"/>
        <v/>
      </c>
    </row>
    <row r="331" spans="2:9" x14ac:dyDescent="0.2">
      <c r="B331" s="161"/>
      <c r="C331" s="162"/>
      <c r="D331" s="162"/>
      <c r="E331" s="166"/>
      <c r="F331" s="167"/>
      <c r="G331" s="162"/>
      <c r="H331" s="165"/>
      <c r="I331" s="9" t="str">
        <f t="shared" si="5"/>
        <v/>
      </c>
    </row>
    <row r="332" spans="2:9" x14ac:dyDescent="0.2">
      <c r="B332" s="161"/>
      <c r="C332" s="162"/>
      <c r="D332" s="162"/>
      <c r="E332" s="166"/>
      <c r="F332" s="167"/>
      <c r="G332" s="162"/>
      <c r="H332" s="165"/>
      <c r="I332" s="9" t="str">
        <f t="shared" si="5"/>
        <v/>
      </c>
    </row>
    <row r="333" spans="2:9" x14ac:dyDescent="0.2">
      <c r="B333" s="161"/>
      <c r="C333" s="162"/>
      <c r="D333" s="162"/>
      <c r="E333" s="166"/>
      <c r="F333" s="167"/>
      <c r="G333" s="162"/>
      <c r="H333" s="165"/>
      <c r="I333" s="9" t="str">
        <f t="shared" si="5"/>
        <v/>
      </c>
    </row>
    <row r="334" spans="2:9" x14ac:dyDescent="0.2">
      <c r="B334" s="161"/>
      <c r="C334" s="162"/>
      <c r="D334" s="162"/>
      <c r="E334" s="166"/>
      <c r="F334" s="167"/>
      <c r="G334" s="162"/>
      <c r="H334" s="165"/>
      <c r="I334" s="9" t="str">
        <f t="shared" si="5"/>
        <v/>
      </c>
    </row>
    <row r="335" spans="2:9" x14ac:dyDescent="0.2">
      <c r="B335" s="161"/>
      <c r="C335" s="162"/>
      <c r="D335" s="162"/>
      <c r="E335" s="166"/>
      <c r="F335" s="167"/>
      <c r="G335" s="162"/>
      <c r="H335" s="165"/>
      <c r="I335" s="9" t="str">
        <f t="shared" si="5"/>
        <v/>
      </c>
    </row>
    <row r="336" spans="2:9" x14ac:dyDescent="0.2">
      <c r="B336" s="161"/>
      <c r="C336" s="162"/>
      <c r="D336" s="162"/>
      <c r="E336" s="166"/>
      <c r="F336" s="167"/>
      <c r="G336" s="162"/>
      <c r="H336" s="165"/>
      <c r="I336" s="9" t="str">
        <f t="shared" si="5"/>
        <v/>
      </c>
    </row>
    <row r="337" spans="2:9" x14ac:dyDescent="0.2">
      <c r="B337" s="161"/>
      <c r="C337" s="162"/>
      <c r="D337" s="162"/>
      <c r="E337" s="166"/>
      <c r="F337" s="167"/>
      <c r="G337" s="162"/>
      <c r="H337" s="165"/>
      <c r="I337" s="9" t="str">
        <f t="shared" si="5"/>
        <v/>
      </c>
    </row>
    <row r="338" spans="2:9" x14ac:dyDescent="0.2">
      <c r="B338" s="161"/>
      <c r="C338" s="162"/>
      <c r="D338" s="162"/>
      <c r="E338" s="166"/>
      <c r="F338" s="167"/>
      <c r="G338" s="162"/>
      <c r="H338" s="165"/>
      <c r="I338" s="9" t="str">
        <f t="shared" si="5"/>
        <v/>
      </c>
    </row>
    <row r="339" spans="2:9" x14ac:dyDescent="0.2">
      <c r="B339" s="161"/>
      <c r="C339" s="162"/>
      <c r="D339" s="162"/>
      <c r="E339" s="166"/>
      <c r="F339" s="167"/>
      <c r="G339" s="162"/>
      <c r="H339" s="165"/>
      <c r="I339" s="9" t="str">
        <f t="shared" si="5"/>
        <v/>
      </c>
    </row>
    <row r="340" spans="2:9" x14ac:dyDescent="0.2">
      <c r="B340" s="161"/>
      <c r="C340" s="162"/>
      <c r="D340" s="162"/>
      <c r="E340" s="166"/>
      <c r="F340" s="167"/>
      <c r="G340" s="162"/>
      <c r="H340" s="165"/>
      <c r="I340" s="9" t="str">
        <f t="shared" si="5"/>
        <v/>
      </c>
    </row>
    <row r="341" spans="2:9" x14ac:dyDescent="0.2">
      <c r="B341" s="161"/>
      <c r="C341" s="162"/>
      <c r="D341" s="162"/>
      <c r="E341" s="166"/>
      <c r="F341" s="167"/>
      <c r="G341" s="162"/>
      <c r="H341" s="165"/>
      <c r="I341" s="9" t="str">
        <f t="shared" si="5"/>
        <v/>
      </c>
    </row>
    <row r="342" spans="2:9" x14ac:dyDescent="0.2">
      <c r="B342" s="161"/>
      <c r="C342" s="162"/>
      <c r="D342" s="162"/>
      <c r="E342" s="166"/>
      <c r="F342" s="167"/>
      <c r="G342" s="162"/>
      <c r="H342" s="165"/>
      <c r="I342" s="9" t="str">
        <f t="shared" si="5"/>
        <v/>
      </c>
    </row>
    <row r="343" spans="2:9" x14ac:dyDescent="0.2">
      <c r="B343" s="161"/>
      <c r="C343" s="162"/>
      <c r="D343" s="162"/>
      <c r="E343" s="166"/>
      <c r="F343" s="167"/>
      <c r="G343" s="162"/>
      <c r="H343" s="165"/>
      <c r="I343" s="9" t="str">
        <f t="shared" si="5"/>
        <v/>
      </c>
    </row>
    <row r="344" spans="2:9" x14ac:dyDescent="0.2">
      <c r="B344" s="161"/>
      <c r="C344" s="162"/>
      <c r="D344" s="162"/>
      <c r="E344" s="166"/>
      <c r="F344" s="167"/>
      <c r="G344" s="162"/>
      <c r="H344" s="165"/>
      <c r="I344" s="9" t="str">
        <f t="shared" si="5"/>
        <v/>
      </c>
    </row>
    <row r="345" spans="2:9" x14ac:dyDescent="0.2">
      <c r="B345" s="161"/>
      <c r="C345" s="162"/>
      <c r="D345" s="162"/>
      <c r="E345" s="166"/>
      <c r="F345" s="167"/>
      <c r="G345" s="162"/>
      <c r="H345" s="165"/>
      <c r="I345" s="9" t="str">
        <f t="shared" si="5"/>
        <v/>
      </c>
    </row>
    <row r="346" spans="2:9" x14ac:dyDescent="0.2">
      <c r="B346" s="161"/>
      <c r="C346" s="162"/>
      <c r="D346" s="162"/>
      <c r="E346" s="166"/>
      <c r="F346" s="167"/>
      <c r="G346" s="162"/>
      <c r="H346" s="165"/>
      <c r="I346" s="9" t="str">
        <f t="shared" si="5"/>
        <v/>
      </c>
    </row>
    <row r="347" spans="2:9" x14ac:dyDescent="0.2">
      <c r="B347" s="161"/>
      <c r="C347" s="162"/>
      <c r="D347" s="162"/>
      <c r="E347" s="166"/>
      <c r="F347" s="167"/>
      <c r="G347" s="162"/>
      <c r="H347" s="165"/>
      <c r="I347" s="9" t="str">
        <f t="shared" si="5"/>
        <v/>
      </c>
    </row>
    <row r="348" spans="2:9" x14ac:dyDescent="0.2">
      <c r="B348" s="161"/>
      <c r="C348" s="162"/>
      <c r="D348" s="162"/>
      <c r="E348" s="166"/>
      <c r="F348" s="167"/>
      <c r="G348" s="162"/>
      <c r="H348" s="165"/>
      <c r="I348" s="9" t="str">
        <f t="shared" si="5"/>
        <v/>
      </c>
    </row>
    <row r="349" spans="2:9" x14ac:dyDescent="0.2">
      <c r="B349" s="161"/>
      <c r="C349" s="162"/>
      <c r="D349" s="162"/>
      <c r="E349" s="166"/>
      <c r="F349" s="167"/>
      <c r="G349" s="162"/>
      <c r="H349" s="165"/>
      <c r="I349" s="9" t="str">
        <f t="shared" si="5"/>
        <v/>
      </c>
    </row>
    <row r="350" spans="2:9" x14ac:dyDescent="0.2">
      <c r="B350" s="161"/>
      <c r="C350" s="162"/>
      <c r="D350" s="162"/>
      <c r="E350" s="166"/>
      <c r="F350" s="167"/>
      <c r="G350" s="162"/>
      <c r="H350" s="165"/>
      <c r="I350" s="9" t="str">
        <f t="shared" si="5"/>
        <v/>
      </c>
    </row>
    <row r="351" spans="2:9" x14ac:dyDescent="0.2">
      <c r="B351" s="161"/>
      <c r="C351" s="162"/>
      <c r="D351" s="162"/>
      <c r="E351" s="166"/>
      <c r="F351" s="167"/>
      <c r="G351" s="162"/>
      <c r="H351" s="165"/>
      <c r="I351" s="9" t="str">
        <f t="shared" si="5"/>
        <v/>
      </c>
    </row>
    <row r="352" spans="2:9" x14ac:dyDescent="0.2">
      <c r="B352" s="161"/>
      <c r="C352" s="162"/>
      <c r="D352" s="162"/>
      <c r="E352" s="166"/>
      <c r="F352" s="167"/>
      <c r="G352" s="162"/>
      <c r="H352" s="165"/>
      <c r="I352" s="9" t="str">
        <f t="shared" si="5"/>
        <v/>
      </c>
    </row>
    <row r="353" spans="2:9" x14ac:dyDescent="0.2">
      <c r="B353" s="161"/>
      <c r="C353" s="162"/>
      <c r="D353" s="162"/>
      <c r="E353" s="166"/>
      <c r="F353" s="167"/>
      <c r="G353" s="162"/>
      <c r="H353" s="165"/>
      <c r="I353" s="9" t="str">
        <f t="shared" si="5"/>
        <v/>
      </c>
    </row>
    <row r="354" spans="2:9" x14ac:dyDescent="0.2">
      <c r="B354" s="161"/>
      <c r="C354" s="162"/>
      <c r="D354" s="162"/>
      <c r="E354" s="166"/>
      <c r="F354" s="167"/>
      <c r="G354" s="162"/>
      <c r="H354" s="165"/>
      <c r="I354" s="9" t="str">
        <f t="shared" si="5"/>
        <v/>
      </c>
    </row>
    <row r="355" spans="2:9" x14ac:dyDescent="0.2">
      <c r="B355" s="161"/>
      <c r="C355" s="162"/>
      <c r="D355" s="162"/>
      <c r="E355" s="166"/>
      <c r="F355" s="167"/>
      <c r="G355" s="162"/>
      <c r="H355" s="165"/>
      <c r="I355" s="9" t="str">
        <f t="shared" si="5"/>
        <v/>
      </c>
    </row>
    <row r="356" spans="2:9" x14ac:dyDescent="0.2">
      <c r="B356" s="161"/>
      <c r="C356" s="162"/>
      <c r="D356" s="162"/>
      <c r="E356" s="166"/>
      <c r="F356" s="167"/>
      <c r="G356" s="162"/>
      <c r="H356" s="165"/>
      <c r="I356" s="9" t="str">
        <f t="shared" si="5"/>
        <v/>
      </c>
    </row>
    <row r="357" spans="2:9" x14ac:dyDescent="0.2">
      <c r="B357" s="161"/>
      <c r="C357" s="162"/>
      <c r="D357" s="162"/>
      <c r="E357" s="166"/>
      <c r="F357" s="167"/>
      <c r="G357" s="162"/>
      <c r="H357" s="165"/>
      <c r="I357" s="9" t="str">
        <f t="shared" si="5"/>
        <v/>
      </c>
    </row>
    <row r="358" spans="2:9" x14ac:dyDescent="0.2">
      <c r="B358" s="161"/>
      <c r="C358" s="162"/>
      <c r="D358" s="162"/>
      <c r="E358" s="166"/>
      <c r="F358" s="167"/>
      <c r="G358" s="162"/>
      <c r="H358" s="165"/>
      <c r="I358" s="9" t="str">
        <f t="shared" si="5"/>
        <v/>
      </c>
    </row>
    <row r="359" spans="2:9" x14ac:dyDescent="0.2">
      <c r="B359" s="161"/>
      <c r="C359" s="162"/>
      <c r="D359" s="162"/>
      <c r="E359" s="166"/>
      <c r="F359" s="167"/>
      <c r="G359" s="162"/>
      <c r="H359" s="165"/>
      <c r="I359" s="9" t="str">
        <f t="shared" si="5"/>
        <v/>
      </c>
    </row>
    <row r="360" spans="2:9" x14ac:dyDescent="0.2">
      <c r="B360" s="161"/>
      <c r="C360" s="162"/>
      <c r="D360" s="162"/>
      <c r="E360" s="166"/>
      <c r="F360" s="167"/>
      <c r="G360" s="162"/>
      <c r="H360" s="165"/>
      <c r="I360" s="9" t="str">
        <f t="shared" si="5"/>
        <v/>
      </c>
    </row>
    <row r="361" spans="2:9" x14ac:dyDescent="0.2">
      <c r="B361" s="161"/>
      <c r="C361" s="162"/>
      <c r="D361" s="162"/>
      <c r="E361" s="166"/>
      <c r="F361" s="167"/>
      <c r="G361" s="162"/>
      <c r="H361" s="165"/>
      <c r="I361" s="9" t="str">
        <f t="shared" si="5"/>
        <v/>
      </c>
    </row>
    <row r="362" spans="2:9" x14ac:dyDescent="0.2">
      <c r="B362" s="161"/>
      <c r="C362" s="162"/>
      <c r="D362" s="162"/>
      <c r="E362" s="166"/>
      <c r="F362" s="167"/>
      <c r="G362" s="162"/>
      <c r="H362" s="165"/>
      <c r="I362" s="9" t="str">
        <f t="shared" si="5"/>
        <v/>
      </c>
    </row>
    <row r="363" spans="2:9" x14ac:dyDescent="0.2">
      <c r="B363" s="161"/>
      <c r="C363" s="162"/>
      <c r="D363" s="162"/>
      <c r="E363" s="166"/>
      <c r="F363" s="167"/>
      <c r="G363" s="162"/>
      <c r="H363" s="165"/>
      <c r="I363" s="9" t="str">
        <f t="shared" si="5"/>
        <v/>
      </c>
    </row>
    <row r="364" spans="2:9" x14ac:dyDescent="0.2">
      <c r="B364" s="161"/>
      <c r="C364" s="162"/>
      <c r="D364" s="162"/>
      <c r="E364" s="166"/>
      <c r="F364" s="167"/>
      <c r="G364" s="162"/>
      <c r="H364" s="165"/>
      <c r="I364" s="9" t="str">
        <f t="shared" si="5"/>
        <v/>
      </c>
    </row>
    <row r="365" spans="2:9" x14ac:dyDescent="0.2">
      <c r="B365" s="161"/>
      <c r="C365" s="162"/>
      <c r="D365" s="162"/>
      <c r="E365" s="166"/>
      <c r="F365" s="167"/>
      <c r="G365" s="162"/>
      <c r="H365" s="165"/>
      <c r="I365" s="9" t="str">
        <f t="shared" si="5"/>
        <v/>
      </c>
    </row>
    <row r="366" spans="2:9" x14ac:dyDescent="0.2">
      <c r="B366" s="161"/>
      <c r="C366" s="162"/>
      <c r="D366" s="162"/>
      <c r="E366" s="166"/>
      <c r="F366" s="167"/>
      <c r="G366" s="162"/>
      <c r="H366" s="165"/>
      <c r="I366" s="9" t="str">
        <f t="shared" si="5"/>
        <v/>
      </c>
    </row>
    <row r="367" spans="2:9" x14ac:dyDescent="0.2">
      <c r="B367" s="161"/>
      <c r="C367" s="162"/>
      <c r="D367" s="162"/>
      <c r="E367" s="166"/>
      <c r="F367" s="167"/>
      <c r="G367" s="162"/>
      <c r="H367" s="165"/>
      <c r="I367" s="9" t="str">
        <f t="shared" si="5"/>
        <v/>
      </c>
    </row>
    <row r="368" spans="2:9" x14ac:dyDescent="0.2">
      <c r="B368" s="161"/>
      <c r="C368" s="162"/>
      <c r="D368" s="162"/>
      <c r="E368" s="166"/>
      <c r="F368" s="167"/>
      <c r="G368" s="162"/>
      <c r="H368" s="165"/>
      <c r="I368" s="9" t="str">
        <f t="shared" si="5"/>
        <v/>
      </c>
    </row>
    <row r="369" spans="2:9" x14ac:dyDescent="0.2">
      <c r="B369" s="161"/>
      <c r="C369" s="162"/>
      <c r="D369" s="162"/>
      <c r="E369" s="166"/>
      <c r="F369" s="167"/>
      <c r="G369" s="162"/>
      <c r="H369" s="165"/>
      <c r="I369" s="9" t="str">
        <f t="shared" si="5"/>
        <v/>
      </c>
    </row>
    <row r="370" spans="2:9" x14ac:dyDescent="0.2">
      <c r="B370" s="161"/>
      <c r="C370" s="162"/>
      <c r="D370" s="162"/>
      <c r="E370" s="166"/>
      <c r="F370" s="167"/>
      <c r="G370" s="162"/>
      <c r="H370" s="165"/>
      <c r="I370" s="9" t="str">
        <f t="shared" si="5"/>
        <v/>
      </c>
    </row>
    <row r="371" spans="2:9" x14ac:dyDescent="0.2">
      <c r="B371" s="161"/>
      <c r="C371" s="162"/>
      <c r="D371" s="162"/>
      <c r="E371" s="166"/>
      <c r="F371" s="167"/>
      <c r="G371" s="162"/>
      <c r="H371" s="165"/>
      <c r="I371" s="9" t="str">
        <f t="shared" si="5"/>
        <v/>
      </c>
    </row>
    <row r="372" spans="2:9" x14ac:dyDescent="0.2">
      <c r="B372" s="161"/>
      <c r="C372" s="162"/>
      <c r="D372" s="162"/>
      <c r="E372" s="166"/>
      <c r="F372" s="167"/>
      <c r="G372" s="162"/>
      <c r="H372" s="165"/>
      <c r="I372" s="9" t="str">
        <f t="shared" si="5"/>
        <v/>
      </c>
    </row>
    <row r="373" spans="2:9" x14ac:dyDescent="0.2">
      <c r="B373" s="161"/>
      <c r="C373" s="162"/>
      <c r="D373" s="162"/>
      <c r="E373" s="166"/>
      <c r="F373" s="167"/>
      <c r="G373" s="162"/>
      <c r="H373" s="165"/>
      <c r="I373" s="9" t="str">
        <f t="shared" si="5"/>
        <v/>
      </c>
    </row>
    <row r="374" spans="2:9" x14ac:dyDescent="0.2">
      <c r="B374" s="161"/>
      <c r="C374" s="162"/>
      <c r="D374" s="162"/>
      <c r="E374" s="166"/>
      <c r="F374" s="167"/>
      <c r="G374" s="162"/>
      <c r="H374" s="165"/>
      <c r="I374" s="9" t="str">
        <f t="shared" si="5"/>
        <v/>
      </c>
    </row>
    <row r="375" spans="2:9" x14ac:dyDescent="0.2">
      <c r="B375" s="161"/>
      <c r="C375" s="162"/>
      <c r="D375" s="162"/>
      <c r="E375" s="166"/>
      <c r="F375" s="167"/>
      <c r="G375" s="162"/>
      <c r="H375" s="165"/>
      <c r="I375" s="9" t="str">
        <f t="shared" si="5"/>
        <v/>
      </c>
    </row>
    <row r="376" spans="2:9" x14ac:dyDescent="0.2">
      <c r="B376" s="161"/>
      <c r="C376" s="162"/>
      <c r="D376" s="162"/>
      <c r="E376" s="166"/>
      <c r="F376" s="167"/>
      <c r="G376" s="162"/>
      <c r="H376" s="165"/>
      <c r="I376" s="9" t="str">
        <f t="shared" si="5"/>
        <v/>
      </c>
    </row>
    <row r="377" spans="2:9" x14ac:dyDescent="0.2">
      <c r="B377" s="161"/>
      <c r="C377" s="162"/>
      <c r="D377" s="162"/>
      <c r="E377" s="166"/>
      <c r="F377" s="167"/>
      <c r="G377" s="162"/>
      <c r="H377" s="165"/>
      <c r="I377" s="9" t="str">
        <f t="shared" si="5"/>
        <v/>
      </c>
    </row>
    <row r="378" spans="2:9" x14ac:dyDescent="0.2">
      <c r="B378" s="161"/>
      <c r="C378" s="162"/>
      <c r="D378" s="162"/>
      <c r="E378" s="166"/>
      <c r="F378" s="167"/>
      <c r="G378" s="162"/>
      <c r="H378" s="165"/>
      <c r="I378" s="9" t="str">
        <f t="shared" si="5"/>
        <v/>
      </c>
    </row>
    <row r="379" spans="2:9" x14ac:dyDescent="0.2">
      <c r="B379" s="161"/>
      <c r="C379" s="162"/>
      <c r="D379" s="162"/>
      <c r="E379" s="166"/>
      <c r="F379" s="167"/>
      <c r="G379" s="162"/>
      <c r="H379" s="165"/>
      <c r="I379" s="9" t="str">
        <f t="shared" si="5"/>
        <v/>
      </c>
    </row>
    <row r="380" spans="2:9" x14ac:dyDescent="0.2">
      <c r="B380" s="161"/>
      <c r="C380" s="162"/>
      <c r="D380" s="162"/>
      <c r="E380" s="166"/>
      <c r="F380" s="167"/>
      <c r="G380" s="162"/>
      <c r="H380" s="165"/>
      <c r="I380" s="9" t="str">
        <f t="shared" si="5"/>
        <v/>
      </c>
    </row>
    <row r="381" spans="2:9" x14ac:dyDescent="0.2">
      <c r="B381" s="161"/>
      <c r="C381" s="162"/>
      <c r="D381" s="162"/>
      <c r="E381" s="166"/>
      <c r="F381" s="167"/>
      <c r="G381" s="162"/>
      <c r="H381" s="165"/>
      <c r="I381" s="9" t="str">
        <f t="shared" si="5"/>
        <v/>
      </c>
    </row>
    <row r="382" spans="2:9" x14ac:dyDescent="0.2">
      <c r="B382" s="161"/>
      <c r="C382" s="162"/>
      <c r="D382" s="162"/>
      <c r="E382" s="166"/>
      <c r="F382" s="167"/>
      <c r="G382" s="162"/>
      <c r="H382" s="165"/>
      <c r="I382" s="9" t="str">
        <f t="shared" si="5"/>
        <v/>
      </c>
    </row>
    <row r="383" spans="2:9" x14ac:dyDescent="0.2">
      <c r="B383" s="161"/>
      <c r="C383" s="162"/>
      <c r="D383" s="162"/>
      <c r="E383" s="166"/>
      <c r="F383" s="167"/>
      <c r="G383" s="162"/>
      <c r="H383" s="165"/>
      <c r="I383" s="9" t="str">
        <f t="shared" si="5"/>
        <v/>
      </c>
    </row>
    <row r="384" spans="2:9" x14ac:dyDescent="0.2">
      <c r="B384" s="161"/>
      <c r="C384" s="162"/>
      <c r="D384" s="162"/>
      <c r="E384" s="166"/>
      <c r="F384" s="167"/>
      <c r="G384" s="162"/>
      <c r="H384" s="165"/>
      <c r="I384" s="9" t="str">
        <f t="shared" si="5"/>
        <v/>
      </c>
    </row>
    <row r="385" spans="2:9" x14ac:dyDescent="0.2">
      <c r="B385" s="161"/>
      <c r="C385" s="162"/>
      <c r="D385" s="162"/>
      <c r="E385" s="166"/>
      <c r="F385" s="167"/>
      <c r="G385" s="162"/>
      <c r="H385" s="165"/>
      <c r="I385" s="9" t="str">
        <f t="shared" si="5"/>
        <v/>
      </c>
    </row>
    <row r="386" spans="2:9" x14ac:dyDescent="0.2">
      <c r="B386" s="161"/>
      <c r="C386" s="162"/>
      <c r="D386" s="162"/>
      <c r="E386" s="166"/>
      <c r="F386" s="167"/>
      <c r="G386" s="162"/>
      <c r="H386" s="165"/>
      <c r="I386" s="9" t="str">
        <f t="shared" si="5"/>
        <v/>
      </c>
    </row>
    <row r="387" spans="2:9" x14ac:dyDescent="0.2">
      <c r="B387" s="161"/>
      <c r="C387" s="162"/>
      <c r="D387" s="162"/>
      <c r="E387" s="166"/>
      <c r="F387" s="167"/>
      <c r="G387" s="162"/>
      <c r="H387" s="165"/>
      <c r="I387" s="9" t="str">
        <f t="shared" si="5"/>
        <v/>
      </c>
    </row>
    <row r="388" spans="2:9" x14ac:dyDescent="0.2">
      <c r="B388" s="161"/>
      <c r="C388" s="162"/>
      <c r="D388" s="162"/>
      <c r="E388" s="166"/>
      <c r="F388" s="167"/>
      <c r="G388" s="162"/>
      <c r="H388" s="165"/>
      <c r="I388" s="9" t="str">
        <f t="shared" si="5"/>
        <v/>
      </c>
    </row>
    <row r="389" spans="2:9" x14ac:dyDescent="0.2">
      <c r="B389" s="161"/>
      <c r="C389" s="162"/>
      <c r="D389" s="162"/>
      <c r="E389" s="166"/>
      <c r="F389" s="167"/>
      <c r="G389" s="162"/>
      <c r="H389" s="165"/>
      <c r="I389" s="9" t="str">
        <f t="shared" si="5"/>
        <v/>
      </c>
    </row>
    <row r="390" spans="2:9" x14ac:dyDescent="0.2">
      <c r="B390" s="161"/>
      <c r="C390" s="162"/>
      <c r="D390" s="162"/>
      <c r="E390" s="166"/>
      <c r="F390" s="167"/>
      <c r="G390" s="162"/>
      <c r="H390" s="165"/>
      <c r="I390" s="9" t="str">
        <f t="shared" si="5"/>
        <v/>
      </c>
    </row>
    <row r="391" spans="2:9" x14ac:dyDescent="0.2">
      <c r="B391" s="161"/>
      <c r="C391" s="162"/>
      <c r="D391" s="162"/>
      <c r="E391" s="166"/>
      <c r="F391" s="167"/>
      <c r="G391" s="162"/>
      <c r="H391" s="165"/>
      <c r="I391" s="9" t="str">
        <f t="shared" si="5"/>
        <v/>
      </c>
    </row>
    <row r="392" spans="2:9" x14ac:dyDescent="0.2">
      <c r="B392" s="161"/>
      <c r="C392" s="162"/>
      <c r="D392" s="162"/>
      <c r="E392" s="166"/>
      <c r="F392" s="167"/>
      <c r="G392" s="162"/>
      <c r="H392" s="165"/>
      <c r="I392" s="9" t="str">
        <f t="shared" si="5"/>
        <v/>
      </c>
    </row>
    <row r="393" spans="2:9" x14ac:dyDescent="0.2">
      <c r="B393" s="161"/>
      <c r="C393" s="162"/>
      <c r="D393" s="162"/>
      <c r="E393" s="166"/>
      <c r="F393" s="167"/>
      <c r="G393" s="162"/>
      <c r="H393" s="165"/>
      <c r="I393" s="9" t="str">
        <f t="shared" ref="I393:I456" si="6">IF(H393="FICOSEC","F",IF(H393&gt;0,"C",""))</f>
        <v/>
      </c>
    </row>
    <row r="394" spans="2:9" x14ac:dyDescent="0.2">
      <c r="B394" s="161"/>
      <c r="C394" s="162"/>
      <c r="D394" s="162"/>
      <c r="E394" s="166"/>
      <c r="F394" s="167"/>
      <c r="G394" s="162"/>
      <c r="H394" s="165"/>
      <c r="I394" s="9" t="str">
        <f t="shared" si="6"/>
        <v/>
      </c>
    </row>
    <row r="395" spans="2:9" x14ac:dyDescent="0.2">
      <c r="B395" s="161"/>
      <c r="C395" s="162"/>
      <c r="D395" s="162"/>
      <c r="E395" s="166"/>
      <c r="F395" s="167"/>
      <c r="G395" s="162"/>
      <c r="H395" s="165"/>
      <c r="I395" s="9" t="str">
        <f t="shared" si="6"/>
        <v/>
      </c>
    </row>
    <row r="396" spans="2:9" x14ac:dyDescent="0.2">
      <c r="B396" s="161"/>
      <c r="C396" s="162"/>
      <c r="D396" s="162"/>
      <c r="E396" s="166"/>
      <c r="F396" s="167"/>
      <c r="G396" s="162"/>
      <c r="H396" s="165"/>
      <c r="I396" s="9" t="str">
        <f t="shared" si="6"/>
        <v/>
      </c>
    </row>
    <row r="397" spans="2:9" x14ac:dyDescent="0.2">
      <c r="B397" s="161"/>
      <c r="C397" s="162"/>
      <c r="D397" s="162"/>
      <c r="E397" s="166"/>
      <c r="F397" s="167"/>
      <c r="G397" s="162"/>
      <c r="H397" s="165"/>
      <c r="I397" s="9" t="str">
        <f t="shared" si="6"/>
        <v/>
      </c>
    </row>
    <row r="398" spans="2:9" x14ac:dyDescent="0.2">
      <c r="B398" s="161"/>
      <c r="C398" s="162"/>
      <c r="D398" s="162"/>
      <c r="E398" s="166"/>
      <c r="F398" s="167"/>
      <c r="G398" s="162"/>
      <c r="H398" s="165"/>
      <c r="I398" s="9" t="str">
        <f t="shared" si="6"/>
        <v/>
      </c>
    </row>
    <row r="399" spans="2:9" x14ac:dyDescent="0.2">
      <c r="B399" s="161"/>
      <c r="C399" s="162"/>
      <c r="D399" s="162"/>
      <c r="E399" s="166"/>
      <c r="F399" s="167"/>
      <c r="G399" s="162"/>
      <c r="H399" s="165"/>
      <c r="I399" s="9" t="str">
        <f t="shared" si="6"/>
        <v/>
      </c>
    </row>
    <row r="400" spans="2:9" x14ac:dyDescent="0.2">
      <c r="B400" s="161"/>
      <c r="C400" s="162"/>
      <c r="D400" s="162"/>
      <c r="E400" s="166"/>
      <c r="F400" s="167"/>
      <c r="G400" s="162"/>
      <c r="H400" s="165"/>
      <c r="I400" s="9" t="str">
        <f t="shared" si="6"/>
        <v/>
      </c>
    </row>
    <row r="401" spans="2:9" x14ac:dyDescent="0.2">
      <c r="B401" s="161"/>
      <c r="C401" s="162"/>
      <c r="D401" s="162"/>
      <c r="E401" s="166"/>
      <c r="F401" s="167"/>
      <c r="G401" s="162"/>
      <c r="H401" s="165"/>
      <c r="I401" s="9" t="str">
        <f t="shared" si="6"/>
        <v/>
      </c>
    </row>
    <row r="402" spans="2:9" x14ac:dyDescent="0.2">
      <c r="B402" s="161"/>
      <c r="C402" s="162"/>
      <c r="D402" s="162"/>
      <c r="E402" s="166"/>
      <c r="F402" s="167"/>
      <c r="G402" s="162"/>
      <c r="H402" s="165"/>
      <c r="I402" s="9" t="str">
        <f t="shared" si="6"/>
        <v/>
      </c>
    </row>
    <row r="403" spans="2:9" x14ac:dyDescent="0.2">
      <c r="B403" s="161"/>
      <c r="C403" s="162"/>
      <c r="D403" s="162"/>
      <c r="E403" s="166"/>
      <c r="F403" s="167"/>
      <c r="G403" s="162"/>
      <c r="H403" s="165"/>
      <c r="I403" s="9" t="str">
        <f t="shared" si="6"/>
        <v/>
      </c>
    </row>
    <row r="404" spans="2:9" x14ac:dyDescent="0.2">
      <c r="B404" s="161"/>
      <c r="C404" s="162"/>
      <c r="D404" s="162"/>
      <c r="E404" s="166"/>
      <c r="F404" s="167"/>
      <c r="G404" s="162"/>
      <c r="H404" s="165"/>
      <c r="I404" s="9" t="str">
        <f t="shared" si="6"/>
        <v/>
      </c>
    </row>
    <row r="405" spans="2:9" x14ac:dyDescent="0.2">
      <c r="B405" s="161"/>
      <c r="C405" s="162"/>
      <c r="D405" s="162"/>
      <c r="E405" s="166"/>
      <c r="F405" s="167"/>
      <c r="G405" s="162"/>
      <c r="H405" s="165"/>
      <c r="I405" s="9" t="str">
        <f t="shared" si="6"/>
        <v/>
      </c>
    </row>
    <row r="406" spans="2:9" x14ac:dyDescent="0.2">
      <c r="B406" s="161"/>
      <c r="C406" s="162"/>
      <c r="D406" s="162"/>
      <c r="E406" s="166"/>
      <c r="F406" s="167"/>
      <c r="G406" s="162"/>
      <c r="H406" s="165"/>
      <c r="I406" s="9" t="str">
        <f t="shared" si="6"/>
        <v/>
      </c>
    </row>
    <row r="407" spans="2:9" x14ac:dyDescent="0.2">
      <c r="B407" s="161"/>
      <c r="C407" s="162"/>
      <c r="D407" s="162"/>
      <c r="E407" s="166"/>
      <c r="F407" s="167"/>
      <c r="G407" s="162"/>
      <c r="H407" s="165"/>
      <c r="I407" s="9" t="str">
        <f t="shared" si="6"/>
        <v/>
      </c>
    </row>
    <row r="408" spans="2:9" x14ac:dyDescent="0.2">
      <c r="B408" s="161"/>
      <c r="C408" s="162"/>
      <c r="D408" s="162"/>
      <c r="E408" s="166"/>
      <c r="F408" s="167"/>
      <c r="G408" s="162"/>
      <c r="H408" s="165"/>
      <c r="I408" s="9" t="str">
        <f t="shared" si="6"/>
        <v/>
      </c>
    </row>
    <row r="409" spans="2:9" x14ac:dyDescent="0.2">
      <c r="B409" s="161"/>
      <c r="C409" s="162"/>
      <c r="D409" s="162"/>
      <c r="E409" s="166"/>
      <c r="F409" s="167"/>
      <c r="G409" s="162"/>
      <c r="H409" s="165"/>
      <c r="I409" s="9" t="str">
        <f t="shared" si="6"/>
        <v/>
      </c>
    </row>
    <row r="410" spans="2:9" x14ac:dyDescent="0.2">
      <c r="B410" s="161"/>
      <c r="C410" s="162"/>
      <c r="D410" s="162"/>
      <c r="E410" s="166"/>
      <c r="F410" s="167"/>
      <c r="G410" s="162"/>
      <c r="H410" s="165"/>
      <c r="I410" s="9" t="str">
        <f t="shared" si="6"/>
        <v/>
      </c>
    </row>
    <row r="411" spans="2:9" x14ac:dyDescent="0.2">
      <c r="B411" s="161"/>
      <c r="C411" s="162"/>
      <c r="D411" s="162"/>
      <c r="E411" s="166"/>
      <c r="F411" s="167"/>
      <c r="G411" s="162"/>
      <c r="H411" s="165"/>
      <c r="I411" s="9" t="str">
        <f t="shared" si="6"/>
        <v/>
      </c>
    </row>
    <row r="412" spans="2:9" x14ac:dyDescent="0.2">
      <c r="B412" s="161"/>
      <c r="C412" s="162"/>
      <c r="D412" s="162"/>
      <c r="E412" s="166"/>
      <c r="F412" s="167"/>
      <c r="G412" s="162"/>
      <c r="H412" s="165"/>
      <c r="I412" s="9" t="str">
        <f t="shared" si="6"/>
        <v/>
      </c>
    </row>
    <row r="413" spans="2:9" x14ac:dyDescent="0.2">
      <c r="B413" s="161"/>
      <c r="C413" s="162"/>
      <c r="D413" s="162"/>
      <c r="E413" s="166"/>
      <c r="F413" s="167"/>
      <c r="G413" s="162"/>
      <c r="H413" s="165"/>
      <c r="I413" s="9" t="str">
        <f t="shared" si="6"/>
        <v/>
      </c>
    </row>
    <row r="414" spans="2:9" x14ac:dyDescent="0.2">
      <c r="B414" s="161"/>
      <c r="C414" s="162"/>
      <c r="D414" s="162"/>
      <c r="E414" s="166"/>
      <c r="F414" s="167"/>
      <c r="G414" s="162"/>
      <c r="H414" s="165"/>
      <c r="I414" s="9" t="str">
        <f t="shared" si="6"/>
        <v/>
      </c>
    </row>
    <row r="415" spans="2:9" x14ac:dyDescent="0.2">
      <c r="B415" s="161"/>
      <c r="C415" s="162"/>
      <c r="D415" s="162"/>
      <c r="E415" s="166"/>
      <c r="F415" s="167"/>
      <c r="G415" s="162"/>
      <c r="H415" s="165"/>
      <c r="I415" s="9" t="str">
        <f t="shared" si="6"/>
        <v/>
      </c>
    </row>
    <row r="416" spans="2:9" x14ac:dyDescent="0.2">
      <c r="B416" s="161"/>
      <c r="C416" s="162"/>
      <c r="D416" s="162"/>
      <c r="E416" s="166"/>
      <c r="F416" s="167"/>
      <c r="G416" s="162"/>
      <c r="H416" s="165"/>
      <c r="I416" s="9" t="str">
        <f t="shared" si="6"/>
        <v/>
      </c>
    </row>
    <row r="417" spans="2:9" x14ac:dyDescent="0.2">
      <c r="B417" s="161"/>
      <c r="C417" s="162"/>
      <c r="D417" s="162"/>
      <c r="E417" s="166"/>
      <c r="F417" s="167"/>
      <c r="G417" s="162"/>
      <c r="H417" s="165"/>
      <c r="I417" s="9" t="str">
        <f t="shared" si="6"/>
        <v/>
      </c>
    </row>
    <row r="418" spans="2:9" x14ac:dyDescent="0.2">
      <c r="B418" s="161"/>
      <c r="C418" s="162"/>
      <c r="D418" s="162"/>
      <c r="E418" s="166"/>
      <c r="F418" s="167"/>
      <c r="G418" s="162"/>
      <c r="H418" s="165"/>
      <c r="I418" s="9" t="str">
        <f t="shared" si="6"/>
        <v/>
      </c>
    </row>
    <row r="419" spans="2:9" x14ac:dyDescent="0.2">
      <c r="B419" s="161"/>
      <c r="C419" s="162"/>
      <c r="D419" s="162"/>
      <c r="E419" s="166"/>
      <c r="F419" s="167"/>
      <c r="G419" s="162"/>
      <c r="H419" s="165"/>
      <c r="I419" s="9" t="str">
        <f t="shared" si="6"/>
        <v/>
      </c>
    </row>
    <row r="420" spans="2:9" x14ac:dyDescent="0.2">
      <c r="B420" s="161"/>
      <c r="C420" s="162"/>
      <c r="D420" s="162"/>
      <c r="E420" s="166"/>
      <c r="F420" s="167"/>
      <c r="G420" s="162"/>
      <c r="H420" s="165"/>
      <c r="I420" s="9" t="str">
        <f t="shared" si="6"/>
        <v/>
      </c>
    </row>
    <row r="421" spans="2:9" x14ac:dyDescent="0.2">
      <c r="B421" s="161"/>
      <c r="C421" s="162"/>
      <c r="D421" s="162"/>
      <c r="E421" s="166"/>
      <c r="F421" s="167"/>
      <c r="G421" s="162"/>
      <c r="H421" s="165"/>
      <c r="I421" s="9" t="str">
        <f t="shared" si="6"/>
        <v/>
      </c>
    </row>
    <row r="422" spans="2:9" x14ac:dyDescent="0.2">
      <c r="B422" s="161"/>
      <c r="C422" s="162"/>
      <c r="D422" s="162"/>
      <c r="E422" s="166"/>
      <c r="F422" s="167"/>
      <c r="G422" s="162"/>
      <c r="H422" s="165"/>
      <c r="I422" s="9" t="str">
        <f t="shared" si="6"/>
        <v/>
      </c>
    </row>
    <row r="423" spans="2:9" x14ac:dyDescent="0.2">
      <c r="B423" s="161"/>
      <c r="C423" s="162"/>
      <c r="D423" s="162"/>
      <c r="E423" s="166"/>
      <c r="F423" s="167"/>
      <c r="G423" s="162"/>
      <c r="H423" s="165"/>
      <c r="I423" s="9" t="str">
        <f t="shared" si="6"/>
        <v/>
      </c>
    </row>
    <row r="424" spans="2:9" x14ac:dyDescent="0.2">
      <c r="B424" s="161"/>
      <c r="C424" s="162"/>
      <c r="D424" s="162"/>
      <c r="E424" s="166"/>
      <c r="F424" s="167"/>
      <c r="G424" s="162"/>
      <c r="H424" s="165"/>
      <c r="I424" s="9" t="str">
        <f t="shared" si="6"/>
        <v/>
      </c>
    </row>
    <row r="425" spans="2:9" x14ac:dyDescent="0.2">
      <c r="B425" s="161"/>
      <c r="C425" s="162"/>
      <c r="D425" s="162"/>
      <c r="E425" s="166"/>
      <c r="F425" s="167"/>
      <c r="G425" s="162"/>
      <c r="H425" s="165"/>
      <c r="I425" s="9" t="str">
        <f t="shared" si="6"/>
        <v/>
      </c>
    </row>
    <row r="426" spans="2:9" x14ac:dyDescent="0.2">
      <c r="B426" s="161"/>
      <c r="C426" s="162"/>
      <c r="D426" s="162"/>
      <c r="E426" s="166"/>
      <c r="F426" s="167"/>
      <c r="G426" s="162"/>
      <c r="H426" s="165"/>
      <c r="I426" s="9" t="str">
        <f t="shared" si="6"/>
        <v/>
      </c>
    </row>
    <row r="427" spans="2:9" x14ac:dyDescent="0.2">
      <c r="B427" s="161"/>
      <c r="C427" s="162"/>
      <c r="D427" s="162"/>
      <c r="E427" s="166"/>
      <c r="F427" s="167"/>
      <c r="G427" s="162"/>
      <c r="H427" s="165"/>
      <c r="I427" s="9" t="str">
        <f t="shared" si="6"/>
        <v/>
      </c>
    </row>
    <row r="428" spans="2:9" x14ac:dyDescent="0.2">
      <c r="B428" s="161"/>
      <c r="C428" s="162"/>
      <c r="D428" s="162"/>
      <c r="E428" s="166"/>
      <c r="F428" s="167"/>
      <c r="G428" s="162"/>
      <c r="H428" s="165"/>
      <c r="I428" s="9" t="str">
        <f t="shared" si="6"/>
        <v/>
      </c>
    </row>
    <row r="429" spans="2:9" x14ac:dyDescent="0.2">
      <c r="B429" s="161"/>
      <c r="C429" s="162"/>
      <c r="D429" s="162"/>
      <c r="E429" s="166"/>
      <c r="F429" s="167"/>
      <c r="G429" s="162"/>
      <c r="H429" s="165"/>
      <c r="I429" s="9" t="str">
        <f t="shared" si="6"/>
        <v/>
      </c>
    </row>
    <row r="430" spans="2:9" x14ac:dyDescent="0.2">
      <c r="B430" s="161"/>
      <c r="C430" s="162"/>
      <c r="D430" s="162"/>
      <c r="E430" s="166"/>
      <c r="F430" s="167"/>
      <c r="G430" s="162"/>
      <c r="H430" s="165"/>
      <c r="I430" s="9" t="str">
        <f t="shared" si="6"/>
        <v/>
      </c>
    </row>
    <row r="431" spans="2:9" x14ac:dyDescent="0.2">
      <c r="B431" s="161"/>
      <c r="C431" s="162"/>
      <c r="D431" s="162"/>
      <c r="E431" s="166"/>
      <c r="F431" s="167"/>
      <c r="G431" s="162"/>
      <c r="H431" s="165"/>
      <c r="I431" s="9" t="str">
        <f t="shared" si="6"/>
        <v/>
      </c>
    </row>
    <row r="432" spans="2:9" x14ac:dyDescent="0.2">
      <c r="B432" s="161"/>
      <c r="C432" s="162"/>
      <c r="D432" s="162"/>
      <c r="E432" s="166"/>
      <c r="F432" s="167"/>
      <c r="G432" s="162"/>
      <c r="H432" s="165"/>
      <c r="I432" s="9" t="str">
        <f t="shared" si="6"/>
        <v/>
      </c>
    </row>
    <row r="433" spans="2:9" x14ac:dyDescent="0.2">
      <c r="B433" s="161"/>
      <c r="C433" s="162"/>
      <c r="D433" s="162"/>
      <c r="E433" s="166"/>
      <c r="F433" s="167"/>
      <c r="G433" s="162"/>
      <c r="H433" s="165"/>
      <c r="I433" s="9" t="str">
        <f t="shared" si="6"/>
        <v/>
      </c>
    </row>
    <row r="434" spans="2:9" x14ac:dyDescent="0.2">
      <c r="B434" s="161"/>
      <c r="C434" s="162"/>
      <c r="D434" s="162"/>
      <c r="E434" s="166"/>
      <c r="F434" s="167"/>
      <c r="G434" s="162"/>
      <c r="H434" s="165"/>
      <c r="I434" s="9" t="str">
        <f t="shared" si="6"/>
        <v/>
      </c>
    </row>
    <row r="435" spans="2:9" x14ac:dyDescent="0.2">
      <c r="B435" s="161"/>
      <c r="C435" s="162"/>
      <c r="D435" s="162"/>
      <c r="E435" s="166"/>
      <c r="F435" s="167"/>
      <c r="G435" s="162"/>
      <c r="H435" s="165"/>
      <c r="I435" s="9" t="str">
        <f t="shared" si="6"/>
        <v/>
      </c>
    </row>
    <row r="436" spans="2:9" x14ac:dyDescent="0.2">
      <c r="B436" s="161"/>
      <c r="C436" s="162"/>
      <c r="D436" s="162"/>
      <c r="E436" s="166"/>
      <c r="F436" s="167"/>
      <c r="G436" s="162"/>
      <c r="H436" s="165"/>
      <c r="I436" s="9" t="str">
        <f t="shared" si="6"/>
        <v/>
      </c>
    </row>
    <row r="437" spans="2:9" x14ac:dyDescent="0.2">
      <c r="B437" s="161"/>
      <c r="C437" s="162"/>
      <c r="D437" s="162"/>
      <c r="E437" s="166"/>
      <c r="F437" s="167"/>
      <c r="G437" s="162"/>
      <c r="H437" s="165"/>
      <c r="I437" s="9" t="str">
        <f t="shared" si="6"/>
        <v/>
      </c>
    </row>
    <row r="438" spans="2:9" x14ac:dyDescent="0.2">
      <c r="B438" s="161"/>
      <c r="C438" s="162"/>
      <c r="D438" s="162"/>
      <c r="E438" s="166"/>
      <c r="F438" s="167"/>
      <c r="G438" s="162"/>
      <c r="H438" s="165"/>
      <c r="I438" s="9" t="str">
        <f t="shared" si="6"/>
        <v/>
      </c>
    </row>
    <row r="439" spans="2:9" x14ac:dyDescent="0.2">
      <c r="B439" s="161"/>
      <c r="C439" s="162"/>
      <c r="D439" s="162"/>
      <c r="E439" s="166"/>
      <c r="F439" s="167"/>
      <c r="G439" s="162"/>
      <c r="H439" s="165"/>
      <c r="I439" s="9" t="str">
        <f t="shared" si="6"/>
        <v/>
      </c>
    </row>
    <row r="440" spans="2:9" x14ac:dyDescent="0.2">
      <c r="B440" s="161"/>
      <c r="C440" s="162"/>
      <c r="D440" s="162"/>
      <c r="E440" s="166"/>
      <c r="F440" s="167"/>
      <c r="G440" s="162"/>
      <c r="H440" s="165"/>
      <c r="I440" s="9" t="str">
        <f t="shared" si="6"/>
        <v/>
      </c>
    </row>
    <row r="441" spans="2:9" x14ac:dyDescent="0.2">
      <c r="B441" s="161"/>
      <c r="C441" s="162"/>
      <c r="D441" s="162"/>
      <c r="E441" s="166"/>
      <c r="F441" s="167"/>
      <c r="G441" s="162"/>
      <c r="H441" s="165"/>
      <c r="I441" s="9" t="str">
        <f t="shared" si="6"/>
        <v/>
      </c>
    </row>
    <row r="442" spans="2:9" x14ac:dyDescent="0.2">
      <c r="B442" s="161"/>
      <c r="C442" s="162"/>
      <c r="D442" s="162"/>
      <c r="E442" s="166"/>
      <c r="F442" s="167"/>
      <c r="G442" s="162"/>
      <c r="H442" s="165"/>
      <c r="I442" s="9" t="str">
        <f t="shared" si="6"/>
        <v/>
      </c>
    </row>
    <row r="443" spans="2:9" x14ac:dyDescent="0.2">
      <c r="B443" s="161"/>
      <c r="C443" s="162"/>
      <c r="D443" s="162"/>
      <c r="E443" s="166"/>
      <c r="F443" s="167"/>
      <c r="G443" s="162"/>
      <c r="H443" s="165"/>
      <c r="I443" s="9" t="str">
        <f t="shared" si="6"/>
        <v/>
      </c>
    </row>
    <row r="444" spans="2:9" x14ac:dyDescent="0.2">
      <c r="B444" s="161"/>
      <c r="C444" s="162"/>
      <c r="D444" s="162"/>
      <c r="E444" s="166"/>
      <c r="F444" s="167"/>
      <c r="G444" s="162"/>
      <c r="H444" s="165"/>
      <c r="I444" s="9" t="str">
        <f t="shared" si="6"/>
        <v/>
      </c>
    </row>
    <row r="445" spans="2:9" x14ac:dyDescent="0.2">
      <c r="B445" s="161"/>
      <c r="C445" s="162"/>
      <c r="D445" s="162"/>
      <c r="E445" s="166"/>
      <c r="F445" s="167"/>
      <c r="G445" s="162"/>
      <c r="H445" s="165"/>
      <c r="I445" s="9" t="str">
        <f t="shared" si="6"/>
        <v/>
      </c>
    </row>
    <row r="446" spans="2:9" x14ac:dyDescent="0.2">
      <c r="B446" s="161"/>
      <c r="C446" s="162"/>
      <c r="D446" s="162"/>
      <c r="E446" s="166"/>
      <c r="F446" s="167"/>
      <c r="G446" s="162"/>
      <c r="H446" s="165"/>
      <c r="I446" s="9" t="str">
        <f t="shared" si="6"/>
        <v/>
      </c>
    </row>
    <row r="447" spans="2:9" x14ac:dyDescent="0.2">
      <c r="B447" s="161"/>
      <c r="C447" s="162"/>
      <c r="D447" s="162"/>
      <c r="E447" s="166"/>
      <c r="F447" s="167"/>
      <c r="G447" s="162"/>
      <c r="H447" s="165"/>
      <c r="I447" s="9" t="str">
        <f t="shared" si="6"/>
        <v/>
      </c>
    </row>
    <row r="448" spans="2:9" x14ac:dyDescent="0.2">
      <c r="B448" s="161"/>
      <c r="C448" s="162"/>
      <c r="D448" s="162"/>
      <c r="E448" s="166"/>
      <c r="F448" s="167"/>
      <c r="G448" s="162"/>
      <c r="H448" s="165"/>
      <c r="I448" s="9" t="str">
        <f t="shared" si="6"/>
        <v/>
      </c>
    </row>
    <row r="449" spans="2:9" x14ac:dyDescent="0.2">
      <c r="B449" s="161"/>
      <c r="C449" s="162"/>
      <c r="D449" s="162"/>
      <c r="E449" s="166"/>
      <c r="F449" s="167"/>
      <c r="G449" s="162"/>
      <c r="H449" s="165"/>
      <c r="I449" s="9" t="str">
        <f t="shared" si="6"/>
        <v/>
      </c>
    </row>
    <row r="450" spans="2:9" x14ac:dyDescent="0.2">
      <c r="B450" s="161"/>
      <c r="C450" s="162"/>
      <c r="D450" s="162"/>
      <c r="E450" s="166"/>
      <c r="F450" s="167"/>
      <c r="G450" s="162"/>
      <c r="H450" s="165"/>
      <c r="I450" s="9" t="str">
        <f t="shared" si="6"/>
        <v/>
      </c>
    </row>
    <row r="451" spans="2:9" x14ac:dyDescent="0.2">
      <c r="B451" s="161"/>
      <c r="C451" s="162"/>
      <c r="D451" s="162"/>
      <c r="E451" s="166"/>
      <c r="F451" s="167"/>
      <c r="G451" s="162"/>
      <c r="H451" s="165"/>
      <c r="I451" s="9" t="str">
        <f t="shared" si="6"/>
        <v/>
      </c>
    </row>
    <row r="452" spans="2:9" x14ac:dyDescent="0.2">
      <c r="B452" s="161"/>
      <c r="C452" s="162"/>
      <c r="D452" s="162"/>
      <c r="E452" s="166"/>
      <c r="F452" s="167"/>
      <c r="G452" s="162"/>
      <c r="H452" s="165"/>
      <c r="I452" s="9" t="str">
        <f t="shared" si="6"/>
        <v/>
      </c>
    </row>
    <row r="453" spans="2:9" x14ac:dyDescent="0.2">
      <c r="B453" s="161"/>
      <c r="C453" s="162"/>
      <c r="D453" s="162"/>
      <c r="E453" s="166"/>
      <c r="F453" s="167"/>
      <c r="G453" s="162"/>
      <c r="H453" s="165"/>
      <c r="I453" s="9" t="str">
        <f t="shared" si="6"/>
        <v/>
      </c>
    </row>
    <row r="454" spans="2:9" x14ac:dyDescent="0.2">
      <c r="B454" s="161"/>
      <c r="C454" s="162"/>
      <c r="D454" s="162"/>
      <c r="E454" s="166"/>
      <c r="F454" s="167"/>
      <c r="G454" s="162"/>
      <c r="H454" s="165"/>
      <c r="I454" s="9" t="str">
        <f t="shared" si="6"/>
        <v/>
      </c>
    </row>
    <row r="455" spans="2:9" x14ac:dyDescent="0.2">
      <c r="B455" s="161"/>
      <c r="C455" s="162"/>
      <c r="D455" s="162"/>
      <c r="E455" s="166"/>
      <c r="F455" s="167"/>
      <c r="G455" s="162"/>
      <c r="H455" s="165"/>
      <c r="I455" s="9" t="str">
        <f t="shared" si="6"/>
        <v/>
      </c>
    </row>
    <row r="456" spans="2:9" x14ac:dyDescent="0.2">
      <c r="B456" s="161"/>
      <c r="C456" s="162"/>
      <c r="D456" s="162"/>
      <c r="E456" s="166"/>
      <c r="F456" s="167"/>
      <c r="G456" s="162"/>
      <c r="H456" s="165"/>
      <c r="I456" s="9" t="str">
        <f t="shared" si="6"/>
        <v/>
      </c>
    </row>
    <row r="457" spans="2:9" x14ac:dyDescent="0.2">
      <c r="B457" s="161"/>
      <c r="C457" s="162"/>
      <c r="D457" s="162"/>
      <c r="E457" s="166"/>
      <c r="F457" s="167"/>
      <c r="G457" s="162"/>
      <c r="H457" s="165"/>
      <c r="I457" s="9" t="str">
        <f t="shared" ref="I457:I520" si="7">IF(H457="FICOSEC","F",IF(H457&gt;0,"C",""))</f>
        <v/>
      </c>
    </row>
    <row r="458" spans="2:9" x14ac:dyDescent="0.2">
      <c r="B458" s="161"/>
      <c r="C458" s="162"/>
      <c r="D458" s="162"/>
      <c r="E458" s="166"/>
      <c r="F458" s="167"/>
      <c r="G458" s="162"/>
      <c r="H458" s="165"/>
      <c r="I458" s="9" t="str">
        <f t="shared" si="7"/>
        <v/>
      </c>
    </row>
    <row r="459" spans="2:9" x14ac:dyDescent="0.2">
      <c r="B459" s="161"/>
      <c r="C459" s="162"/>
      <c r="D459" s="162"/>
      <c r="E459" s="166"/>
      <c r="F459" s="167"/>
      <c r="G459" s="162"/>
      <c r="H459" s="165"/>
      <c r="I459" s="9" t="str">
        <f t="shared" si="7"/>
        <v/>
      </c>
    </row>
    <row r="460" spans="2:9" x14ac:dyDescent="0.2">
      <c r="B460" s="161"/>
      <c r="C460" s="162"/>
      <c r="D460" s="162"/>
      <c r="E460" s="166"/>
      <c r="F460" s="167"/>
      <c r="G460" s="162"/>
      <c r="H460" s="165"/>
      <c r="I460" s="9" t="str">
        <f t="shared" si="7"/>
        <v/>
      </c>
    </row>
    <row r="461" spans="2:9" x14ac:dyDescent="0.2">
      <c r="B461" s="161"/>
      <c r="C461" s="162"/>
      <c r="D461" s="162"/>
      <c r="E461" s="166"/>
      <c r="F461" s="167"/>
      <c r="G461" s="162"/>
      <c r="H461" s="165"/>
      <c r="I461" s="9" t="str">
        <f t="shared" si="7"/>
        <v/>
      </c>
    </row>
    <row r="462" spans="2:9" x14ac:dyDescent="0.2">
      <c r="B462" s="161"/>
      <c r="C462" s="162"/>
      <c r="D462" s="162"/>
      <c r="E462" s="166"/>
      <c r="F462" s="167"/>
      <c r="G462" s="162"/>
      <c r="H462" s="165"/>
      <c r="I462" s="9" t="str">
        <f t="shared" si="7"/>
        <v/>
      </c>
    </row>
    <row r="463" spans="2:9" x14ac:dyDescent="0.2">
      <c r="B463" s="161"/>
      <c r="C463" s="162"/>
      <c r="D463" s="162"/>
      <c r="E463" s="166"/>
      <c r="F463" s="167"/>
      <c r="G463" s="162"/>
      <c r="H463" s="165"/>
      <c r="I463" s="9" t="str">
        <f t="shared" si="7"/>
        <v/>
      </c>
    </row>
    <row r="464" spans="2:9" x14ac:dyDescent="0.2">
      <c r="B464" s="161"/>
      <c r="C464" s="162"/>
      <c r="D464" s="162"/>
      <c r="E464" s="166"/>
      <c r="F464" s="167"/>
      <c r="G464" s="162"/>
      <c r="H464" s="165"/>
      <c r="I464" s="9" t="str">
        <f t="shared" si="7"/>
        <v/>
      </c>
    </row>
    <row r="465" spans="2:9" x14ac:dyDescent="0.2">
      <c r="B465" s="161"/>
      <c r="C465" s="162"/>
      <c r="D465" s="162"/>
      <c r="E465" s="166"/>
      <c r="F465" s="167"/>
      <c r="G465" s="162"/>
      <c r="H465" s="165"/>
      <c r="I465" s="9" t="str">
        <f t="shared" si="7"/>
        <v/>
      </c>
    </row>
    <row r="466" spans="2:9" x14ac:dyDescent="0.2">
      <c r="B466" s="161"/>
      <c r="C466" s="162"/>
      <c r="D466" s="162"/>
      <c r="E466" s="166"/>
      <c r="F466" s="167"/>
      <c r="G466" s="162"/>
      <c r="H466" s="165"/>
      <c r="I466" s="9" t="str">
        <f t="shared" si="7"/>
        <v/>
      </c>
    </row>
    <row r="467" spans="2:9" x14ac:dyDescent="0.2">
      <c r="B467" s="161"/>
      <c r="C467" s="162"/>
      <c r="D467" s="162"/>
      <c r="E467" s="166"/>
      <c r="F467" s="167"/>
      <c r="G467" s="162"/>
      <c r="H467" s="165"/>
      <c r="I467" s="9" t="str">
        <f t="shared" si="7"/>
        <v/>
      </c>
    </row>
    <row r="468" spans="2:9" x14ac:dyDescent="0.2">
      <c r="B468" s="161"/>
      <c r="C468" s="162"/>
      <c r="D468" s="162"/>
      <c r="E468" s="166"/>
      <c r="F468" s="167"/>
      <c r="G468" s="162"/>
      <c r="H468" s="165"/>
      <c r="I468" s="9" t="str">
        <f t="shared" si="7"/>
        <v/>
      </c>
    </row>
    <row r="469" spans="2:9" x14ac:dyDescent="0.2">
      <c r="B469" s="161"/>
      <c r="C469" s="162"/>
      <c r="D469" s="162"/>
      <c r="E469" s="166"/>
      <c r="F469" s="167"/>
      <c r="G469" s="162"/>
      <c r="H469" s="165"/>
      <c r="I469" s="9" t="str">
        <f t="shared" si="7"/>
        <v/>
      </c>
    </row>
    <row r="470" spans="2:9" x14ac:dyDescent="0.2">
      <c r="B470" s="161"/>
      <c r="C470" s="162"/>
      <c r="D470" s="162"/>
      <c r="E470" s="166"/>
      <c r="F470" s="167"/>
      <c r="G470" s="162"/>
      <c r="H470" s="165"/>
      <c r="I470" s="9" t="str">
        <f t="shared" si="7"/>
        <v/>
      </c>
    </row>
    <row r="471" spans="2:9" x14ac:dyDescent="0.2">
      <c r="B471" s="161"/>
      <c r="C471" s="162"/>
      <c r="D471" s="162"/>
      <c r="E471" s="166"/>
      <c r="F471" s="167"/>
      <c r="G471" s="162"/>
      <c r="H471" s="165"/>
      <c r="I471" s="9" t="str">
        <f t="shared" si="7"/>
        <v/>
      </c>
    </row>
    <row r="472" spans="2:9" x14ac:dyDescent="0.2">
      <c r="B472" s="161"/>
      <c r="C472" s="162"/>
      <c r="D472" s="162"/>
      <c r="E472" s="166"/>
      <c r="F472" s="167"/>
      <c r="G472" s="162"/>
      <c r="H472" s="165"/>
      <c r="I472" s="9" t="str">
        <f t="shared" si="7"/>
        <v/>
      </c>
    </row>
    <row r="473" spans="2:9" x14ac:dyDescent="0.2">
      <c r="B473" s="161"/>
      <c r="C473" s="162"/>
      <c r="D473" s="162"/>
      <c r="E473" s="166"/>
      <c r="F473" s="167"/>
      <c r="G473" s="162"/>
      <c r="H473" s="165"/>
      <c r="I473" s="9" t="str">
        <f t="shared" si="7"/>
        <v/>
      </c>
    </row>
    <row r="474" spans="2:9" x14ac:dyDescent="0.2">
      <c r="B474" s="161"/>
      <c r="C474" s="162"/>
      <c r="D474" s="162"/>
      <c r="E474" s="166"/>
      <c r="F474" s="167"/>
      <c r="G474" s="162"/>
      <c r="H474" s="165"/>
      <c r="I474" s="9" t="str">
        <f t="shared" si="7"/>
        <v/>
      </c>
    </row>
    <row r="475" spans="2:9" x14ac:dyDescent="0.2">
      <c r="B475" s="161"/>
      <c r="C475" s="162"/>
      <c r="D475" s="162"/>
      <c r="E475" s="166"/>
      <c r="F475" s="167"/>
      <c r="G475" s="162"/>
      <c r="H475" s="165"/>
      <c r="I475" s="9" t="str">
        <f t="shared" si="7"/>
        <v/>
      </c>
    </row>
    <row r="476" spans="2:9" x14ac:dyDescent="0.2">
      <c r="B476" s="161"/>
      <c r="C476" s="162"/>
      <c r="D476" s="162"/>
      <c r="E476" s="166"/>
      <c r="F476" s="167"/>
      <c r="G476" s="162"/>
      <c r="H476" s="165"/>
      <c r="I476" s="9" t="str">
        <f t="shared" si="7"/>
        <v/>
      </c>
    </row>
    <row r="477" spans="2:9" x14ac:dyDescent="0.2">
      <c r="B477" s="161"/>
      <c r="C477" s="162"/>
      <c r="D477" s="162"/>
      <c r="E477" s="166"/>
      <c r="F477" s="167"/>
      <c r="G477" s="162"/>
      <c r="H477" s="165"/>
      <c r="I477" s="9" t="str">
        <f t="shared" si="7"/>
        <v/>
      </c>
    </row>
    <row r="478" spans="2:9" x14ac:dyDescent="0.2">
      <c r="B478" s="161"/>
      <c r="C478" s="162"/>
      <c r="D478" s="162"/>
      <c r="E478" s="166"/>
      <c r="F478" s="167"/>
      <c r="G478" s="162"/>
      <c r="H478" s="165"/>
      <c r="I478" s="9" t="str">
        <f t="shared" si="7"/>
        <v/>
      </c>
    </row>
    <row r="479" spans="2:9" x14ac:dyDescent="0.2">
      <c r="B479" s="161"/>
      <c r="C479" s="162"/>
      <c r="D479" s="162"/>
      <c r="E479" s="166"/>
      <c r="F479" s="167"/>
      <c r="G479" s="162"/>
      <c r="H479" s="165"/>
      <c r="I479" s="9" t="str">
        <f t="shared" si="7"/>
        <v/>
      </c>
    </row>
    <row r="480" spans="2:9" x14ac:dyDescent="0.2">
      <c r="B480" s="161"/>
      <c r="C480" s="162"/>
      <c r="D480" s="162"/>
      <c r="E480" s="166"/>
      <c r="F480" s="167"/>
      <c r="G480" s="162"/>
      <c r="H480" s="165"/>
      <c r="I480" s="9" t="str">
        <f t="shared" si="7"/>
        <v/>
      </c>
    </row>
    <row r="481" spans="2:9" x14ac:dyDescent="0.2">
      <c r="B481" s="161"/>
      <c r="C481" s="162"/>
      <c r="D481" s="162"/>
      <c r="E481" s="166"/>
      <c r="F481" s="167"/>
      <c r="G481" s="162"/>
      <c r="H481" s="165"/>
      <c r="I481" s="9" t="str">
        <f t="shared" si="7"/>
        <v/>
      </c>
    </row>
    <row r="482" spans="2:9" x14ac:dyDescent="0.2">
      <c r="B482" s="161"/>
      <c r="C482" s="162"/>
      <c r="D482" s="162"/>
      <c r="E482" s="166"/>
      <c r="F482" s="167"/>
      <c r="G482" s="162"/>
      <c r="H482" s="165"/>
      <c r="I482" s="9" t="str">
        <f t="shared" si="7"/>
        <v/>
      </c>
    </row>
    <row r="483" spans="2:9" x14ac:dyDescent="0.2">
      <c r="B483" s="161"/>
      <c r="C483" s="162"/>
      <c r="D483" s="162"/>
      <c r="E483" s="166"/>
      <c r="F483" s="167"/>
      <c r="G483" s="162"/>
      <c r="H483" s="165"/>
      <c r="I483" s="9" t="str">
        <f t="shared" si="7"/>
        <v/>
      </c>
    </row>
    <row r="484" spans="2:9" x14ac:dyDescent="0.2">
      <c r="B484" s="161"/>
      <c r="C484" s="162"/>
      <c r="D484" s="162"/>
      <c r="E484" s="166"/>
      <c r="F484" s="167"/>
      <c r="G484" s="162"/>
      <c r="H484" s="165"/>
      <c r="I484" s="9" t="str">
        <f t="shared" si="7"/>
        <v/>
      </c>
    </row>
    <row r="485" spans="2:9" x14ac:dyDescent="0.2">
      <c r="B485" s="161"/>
      <c r="C485" s="162"/>
      <c r="D485" s="162"/>
      <c r="E485" s="166"/>
      <c r="F485" s="167"/>
      <c r="G485" s="162"/>
      <c r="H485" s="165"/>
      <c r="I485" s="9" t="str">
        <f t="shared" si="7"/>
        <v/>
      </c>
    </row>
    <row r="486" spans="2:9" x14ac:dyDescent="0.2">
      <c r="B486" s="161"/>
      <c r="C486" s="162"/>
      <c r="D486" s="162"/>
      <c r="E486" s="166"/>
      <c r="F486" s="167"/>
      <c r="G486" s="162"/>
      <c r="H486" s="165"/>
      <c r="I486" s="9" t="str">
        <f t="shared" si="7"/>
        <v/>
      </c>
    </row>
    <row r="487" spans="2:9" x14ac:dyDescent="0.2">
      <c r="B487" s="161"/>
      <c r="C487" s="162"/>
      <c r="D487" s="162"/>
      <c r="E487" s="166"/>
      <c r="F487" s="167"/>
      <c r="G487" s="162"/>
      <c r="H487" s="165"/>
      <c r="I487" s="9" t="str">
        <f t="shared" si="7"/>
        <v/>
      </c>
    </row>
    <row r="488" spans="2:9" x14ac:dyDescent="0.2">
      <c r="B488" s="161"/>
      <c r="C488" s="162"/>
      <c r="D488" s="162"/>
      <c r="E488" s="166"/>
      <c r="F488" s="167"/>
      <c r="G488" s="162"/>
      <c r="H488" s="165"/>
      <c r="I488" s="9" t="str">
        <f t="shared" si="7"/>
        <v/>
      </c>
    </row>
    <row r="489" spans="2:9" x14ac:dyDescent="0.2">
      <c r="B489" s="161"/>
      <c r="C489" s="162"/>
      <c r="D489" s="162"/>
      <c r="E489" s="166"/>
      <c r="F489" s="167"/>
      <c r="G489" s="162"/>
      <c r="H489" s="165"/>
      <c r="I489" s="9" t="str">
        <f t="shared" si="7"/>
        <v/>
      </c>
    </row>
    <row r="490" spans="2:9" x14ac:dyDescent="0.2">
      <c r="B490" s="161"/>
      <c r="C490" s="162"/>
      <c r="D490" s="162"/>
      <c r="E490" s="166"/>
      <c r="F490" s="167"/>
      <c r="G490" s="162"/>
      <c r="H490" s="165"/>
      <c r="I490" s="9" t="str">
        <f t="shared" si="7"/>
        <v/>
      </c>
    </row>
    <row r="491" spans="2:9" x14ac:dyDescent="0.2">
      <c r="B491" s="161"/>
      <c r="C491" s="162"/>
      <c r="D491" s="162"/>
      <c r="E491" s="166"/>
      <c r="F491" s="167"/>
      <c r="G491" s="162"/>
      <c r="H491" s="165"/>
      <c r="I491" s="9" t="str">
        <f t="shared" si="7"/>
        <v/>
      </c>
    </row>
    <row r="492" spans="2:9" x14ac:dyDescent="0.2">
      <c r="B492" s="161"/>
      <c r="C492" s="162"/>
      <c r="D492" s="162"/>
      <c r="E492" s="166"/>
      <c r="F492" s="167"/>
      <c r="G492" s="162"/>
      <c r="H492" s="165"/>
      <c r="I492" s="9" t="str">
        <f t="shared" si="7"/>
        <v/>
      </c>
    </row>
    <row r="493" spans="2:9" x14ac:dyDescent="0.2">
      <c r="B493" s="161"/>
      <c r="C493" s="162"/>
      <c r="D493" s="162"/>
      <c r="E493" s="166"/>
      <c r="F493" s="167"/>
      <c r="G493" s="162"/>
      <c r="H493" s="165"/>
      <c r="I493" s="9" t="str">
        <f t="shared" si="7"/>
        <v/>
      </c>
    </row>
    <row r="494" spans="2:9" x14ac:dyDescent="0.2">
      <c r="B494" s="161"/>
      <c r="C494" s="162"/>
      <c r="D494" s="162"/>
      <c r="E494" s="166"/>
      <c r="F494" s="167"/>
      <c r="G494" s="162"/>
      <c r="H494" s="165"/>
      <c r="I494" s="9" t="str">
        <f t="shared" si="7"/>
        <v/>
      </c>
    </row>
    <row r="495" spans="2:9" x14ac:dyDescent="0.2">
      <c r="B495" s="161"/>
      <c r="C495" s="162"/>
      <c r="D495" s="162"/>
      <c r="E495" s="166"/>
      <c r="F495" s="167"/>
      <c r="G495" s="162"/>
      <c r="H495" s="165"/>
      <c r="I495" s="9" t="str">
        <f t="shared" si="7"/>
        <v/>
      </c>
    </row>
    <row r="496" spans="2:9" x14ac:dyDescent="0.2">
      <c r="B496" s="161"/>
      <c r="C496" s="162"/>
      <c r="D496" s="162"/>
      <c r="E496" s="166"/>
      <c r="F496" s="167"/>
      <c r="G496" s="162"/>
      <c r="H496" s="165"/>
      <c r="I496" s="9" t="str">
        <f t="shared" si="7"/>
        <v/>
      </c>
    </row>
    <row r="497" spans="2:9" x14ac:dyDescent="0.2">
      <c r="B497" s="161"/>
      <c r="C497" s="162"/>
      <c r="D497" s="162"/>
      <c r="E497" s="166"/>
      <c r="F497" s="167"/>
      <c r="G497" s="162"/>
      <c r="H497" s="165"/>
      <c r="I497" s="9" t="str">
        <f t="shared" si="7"/>
        <v/>
      </c>
    </row>
    <row r="498" spans="2:9" x14ac:dyDescent="0.2">
      <c r="B498" s="161"/>
      <c r="C498" s="162"/>
      <c r="D498" s="162"/>
      <c r="E498" s="166"/>
      <c r="F498" s="167"/>
      <c r="G498" s="162"/>
      <c r="H498" s="165"/>
      <c r="I498" s="9" t="str">
        <f t="shared" si="7"/>
        <v/>
      </c>
    </row>
    <row r="499" spans="2:9" x14ac:dyDescent="0.2">
      <c r="B499" s="161"/>
      <c r="C499" s="162"/>
      <c r="D499" s="162"/>
      <c r="E499" s="166"/>
      <c r="F499" s="167"/>
      <c r="G499" s="162"/>
      <c r="H499" s="165"/>
      <c r="I499" s="9" t="str">
        <f t="shared" si="7"/>
        <v/>
      </c>
    </row>
    <row r="500" spans="2:9" x14ac:dyDescent="0.2">
      <c r="B500" s="161"/>
      <c r="C500" s="162"/>
      <c r="D500" s="162"/>
      <c r="E500" s="166"/>
      <c r="F500" s="167"/>
      <c r="G500" s="162"/>
      <c r="H500" s="165"/>
      <c r="I500" s="9" t="str">
        <f t="shared" si="7"/>
        <v/>
      </c>
    </row>
    <row r="501" spans="2:9" x14ac:dyDescent="0.2">
      <c r="B501" s="161"/>
      <c r="C501" s="162"/>
      <c r="D501" s="162"/>
      <c r="E501" s="166"/>
      <c r="F501" s="167"/>
      <c r="G501" s="162"/>
      <c r="H501" s="165"/>
      <c r="I501" s="9" t="str">
        <f t="shared" si="7"/>
        <v/>
      </c>
    </row>
    <row r="502" spans="2:9" x14ac:dyDescent="0.2">
      <c r="B502" s="161"/>
      <c r="C502" s="162"/>
      <c r="D502" s="162"/>
      <c r="E502" s="166"/>
      <c r="F502" s="167"/>
      <c r="G502" s="162"/>
      <c r="H502" s="165"/>
      <c r="I502" s="9" t="str">
        <f t="shared" si="7"/>
        <v/>
      </c>
    </row>
    <row r="503" spans="2:9" x14ac:dyDescent="0.2">
      <c r="B503" s="161"/>
      <c r="C503" s="162"/>
      <c r="D503" s="162"/>
      <c r="E503" s="166"/>
      <c r="F503" s="167"/>
      <c r="G503" s="162"/>
      <c r="H503" s="165"/>
      <c r="I503" s="9" t="str">
        <f t="shared" si="7"/>
        <v/>
      </c>
    </row>
    <row r="504" spans="2:9" x14ac:dyDescent="0.2">
      <c r="B504" s="161"/>
      <c r="C504" s="162"/>
      <c r="D504" s="162"/>
      <c r="E504" s="166"/>
      <c r="F504" s="167"/>
      <c r="G504" s="162"/>
      <c r="H504" s="165"/>
      <c r="I504" s="9" t="str">
        <f t="shared" si="7"/>
        <v/>
      </c>
    </row>
    <row r="505" spans="2:9" x14ac:dyDescent="0.2">
      <c r="B505" s="161"/>
      <c r="C505" s="162"/>
      <c r="D505" s="162"/>
      <c r="E505" s="166"/>
      <c r="F505" s="167"/>
      <c r="G505" s="162"/>
      <c r="H505" s="165"/>
      <c r="I505" s="9" t="str">
        <f t="shared" si="7"/>
        <v/>
      </c>
    </row>
    <row r="506" spans="2:9" x14ac:dyDescent="0.2">
      <c r="B506" s="161"/>
      <c r="C506" s="162"/>
      <c r="D506" s="162"/>
      <c r="E506" s="166"/>
      <c r="F506" s="167"/>
      <c r="G506" s="162"/>
      <c r="H506" s="165"/>
      <c r="I506" s="9" t="str">
        <f t="shared" si="7"/>
        <v/>
      </c>
    </row>
    <row r="507" spans="2:9" x14ac:dyDescent="0.2">
      <c r="B507" s="161"/>
      <c r="C507" s="162"/>
      <c r="D507" s="162"/>
      <c r="E507" s="166"/>
      <c r="F507" s="167"/>
      <c r="G507" s="162"/>
      <c r="H507" s="165"/>
      <c r="I507" s="9" t="str">
        <f t="shared" si="7"/>
        <v/>
      </c>
    </row>
    <row r="508" spans="2:9" x14ac:dyDescent="0.2">
      <c r="B508" s="161"/>
      <c r="C508" s="162"/>
      <c r="D508" s="162"/>
      <c r="E508" s="166"/>
      <c r="F508" s="167"/>
      <c r="G508" s="162"/>
      <c r="H508" s="165"/>
      <c r="I508" s="9" t="str">
        <f t="shared" si="7"/>
        <v/>
      </c>
    </row>
    <row r="509" spans="2:9" x14ac:dyDescent="0.2">
      <c r="B509" s="161"/>
      <c r="C509" s="162"/>
      <c r="D509" s="162"/>
      <c r="E509" s="166"/>
      <c r="F509" s="167"/>
      <c r="G509" s="162"/>
      <c r="H509" s="165"/>
      <c r="I509" s="9" t="str">
        <f t="shared" si="7"/>
        <v/>
      </c>
    </row>
    <row r="510" spans="2:9" x14ac:dyDescent="0.2">
      <c r="B510" s="161"/>
      <c r="C510" s="162"/>
      <c r="D510" s="162"/>
      <c r="E510" s="166"/>
      <c r="F510" s="167"/>
      <c r="G510" s="162"/>
      <c r="H510" s="165"/>
      <c r="I510" s="9" t="str">
        <f t="shared" si="7"/>
        <v/>
      </c>
    </row>
    <row r="511" spans="2:9" x14ac:dyDescent="0.2">
      <c r="B511" s="161"/>
      <c r="C511" s="162"/>
      <c r="D511" s="162"/>
      <c r="E511" s="166"/>
      <c r="F511" s="167"/>
      <c r="G511" s="162"/>
      <c r="H511" s="165"/>
      <c r="I511" s="9" t="str">
        <f t="shared" si="7"/>
        <v/>
      </c>
    </row>
    <row r="512" spans="2:9" x14ac:dyDescent="0.2">
      <c r="B512" s="161"/>
      <c r="C512" s="162"/>
      <c r="D512" s="162"/>
      <c r="E512" s="166"/>
      <c r="F512" s="167"/>
      <c r="G512" s="162"/>
      <c r="H512" s="165"/>
      <c r="I512" s="9" t="str">
        <f t="shared" si="7"/>
        <v/>
      </c>
    </row>
    <row r="513" spans="2:9" x14ac:dyDescent="0.2">
      <c r="B513" s="161"/>
      <c r="C513" s="162"/>
      <c r="D513" s="162"/>
      <c r="E513" s="166"/>
      <c r="F513" s="167"/>
      <c r="G513" s="162"/>
      <c r="H513" s="165"/>
      <c r="I513" s="9" t="str">
        <f t="shared" si="7"/>
        <v/>
      </c>
    </row>
    <row r="514" spans="2:9" x14ac:dyDescent="0.2">
      <c r="B514" s="161"/>
      <c r="C514" s="162"/>
      <c r="D514" s="162"/>
      <c r="E514" s="166"/>
      <c r="F514" s="167"/>
      <c r="G514" s="162"/>
      <c r="H514" s="165"/>
      <c r="I514" s="9" t="str">
        <f t="shared" si="7"/>
        <v/>
      </c>
    </row>
    <row r="515" spans="2:9" x14ac:dyDescent="0.2">
      <c r="B515" s="161"/>
      <c r="C515" s="162"/>
      <c r="D515" s="162"/>
      <c r="E515" s="166"/>
      <c r="F515" s="167"/>
      <c r="G515" s="162"/>
      <c r="H515" s="165"/>
      <c r="I515" s="9" t="str">
        <f t="shared" si="7"/>
        <v/>
      </c>
    </row>
    <row r="516" spans="2:9" x14ac:dyDescent="0.2">
      <c r="B516" s="161"/>
      <c r="C516" s="162"/>
      <c r="D516" s="162"/>
      <c r="E516" s="166"/>
      <c r="F516" s="167"/>
      <c r="G516" s="162"/>
      <c r="H516" s="165"/>
      <c r="I516" s="9" t="str">
        <f t="shared" si="7"/>
        <v/>
      </c>
    </row>
    <row r="517" spans="2:9" x14ac:dyDescent="0.2">
      <c r="B517" s="161"/>
      <c r="C517" s="162"/>
      <c r="D517" s="162"/>
      <c r="E517" s="166"/>
      <c r="F517" s="167"/>
      <c r="G517" s="162"/>
      <c r="H517" s="165"/>
      <c r="I517" s="9" t="str">
        <f t="shared" si="7"/>
        <v/>
      </c>
    </row>
    <row r="518" spans="2:9" x14ac:dyDescent="0.2">
      <c r="B518" s="161"/>
      <c r="C518" s="162"/>
      <c r="D518" s="162"/>
      <c r="E518" s="166"/>
      <c r="F518" s="167"/>
      <c r="G518" s="162"/>
      <c r="H518" s="165"/>
      <c r="I518" s="9" t="str">
        <f t="shared" si="7"/>
        <v/>
      </c>
    </row>
    <row r="519" spans="2:9" x14ac:dyDescent="0.2">
      <c r="B519" s="161"/>
      <c r="C519" s="162"/>
      <c r="D519" s="162"/>
      <c r="E519" s="166"/>
      <c r="F519" s="167"/>
      <c r="G519" s="162"/>
      <c r="H519" s="165"/>
      <c r="I519" s="9" t="str">
        <f t="shared" si="7"/>
        <v/>
      </c>
    </row>
    <row r="520" spans="2:9" x14ac:dyDescent="0.2">
      <c r="B520" s="161"/>
      <c r="C520" s="162"/>
      <c r="D520" s="162"/>
      <c r="E520" s="166"/>
      <c r="F520" s="167"/>
      <c r="G520" s="162"/>
      <c r="H520" s="165"/>
      <c r="I520" s="9" t="str">
        <f t="shared" si="7"/>
        <v/>
      </c>
    </row>
    <row r="521" spans="2:9" x14ac:dyDescent="0.2">
      <c r="B521" s="161"/>
      <c r="C521" s="162"/>
      <c r="D521" s="162"/>
      <c r="E521" s="166"/>
      <c r="F521" s="167"/>
      <c r="G521" s="162"/>
      <c r="H521" s="165"/>
      <c r="I521" s="9" t="str">
        <f t="shared" ref="I521:I584" si="8">IF(H521="FICOSEC","F",IF(H521&gt;0,"C",""))</f>
        <v/>
      </c>
    </row>
    <row r="522" spans="2:9" x14ac:dyDescent="0.2">
      <c r="B522" s="161"/>
      <c r="C522" s="162"/>
      <c r="D522" s="162"/>
      <c r="E522" s="166"/>
      <c r="F522" s="167"/>
      <c r="G522" s="162"/>
      <c r="H522" s="165"/>
      <c r="I522" s="9" t="str">
        <f t="shared" si="8"/>
        <v/>
      </c>
    </row>
    <row r="523" spans="2:9" x14ac:dyDescent="0.2">
      <c r="B523" s="161"/>
      <c r="C523" s="162"/>
      <c r="D523" s="162"/>
      <c r="E523" s="166"/>
      <c r="F523" s="167"/>
      <c r="G523" s="162"/>
      <c r="H523" s="165"/>
      <c r="I523" s="9" t="str">
        <f t="shared" si="8"/>
        <v/>
      </c>
    </row>
    <row r="524" spans="2:9" x14ac:dyDescent="0.2">
      <c r="B524" s="161"/>
      <c r="C524" s="162"/>
      <c r="D524" s="162"/>
      <c r="E524" s="166"/>
      <c r="F524" s="167"/>
      <c r="G524" s="162"/>
      <c r="H524" s="165"/>
      <c r="I524" s="9" t="str">
        <f t="shared" si="8"/>
        <v/>
      </c>
    </row>
    <row r="525" spans="2:9" x14ac:dyDescent="0.2">
      <c r="B525" s="161"/>
      <c r="C525" s="162"/>
      <c r="D525" s="162"/>
      <c r="E525" s="166"/>
      <c r="F525" s="167"/>
      <c r="G525" s="162"/>
      <c r="H525" s="165"/>
      <c r="I525" s="9" t="str">
        <f t="shared" si="8"/>
        <v/>
      </c>
    </row>
    <row r="526" spans="2:9" x14ac:dyDescent="0.2">
      <c r="B526" s="161"/>
      <c r="C526" s="162"/>
      <c r="D526" s="162"/>
      <c r="E526" s="166"/>
      <c r="F526" s="167"/>
      <c r="G526" s="162"/>
      <c r="H526" s="165"/>
      <c r="I526" s="9" t="str">
        <f t="shared" si="8"/>
        <v/>
      </c>
    </row>
    <row r="527" spans="2:9" x14ac:dyDescent="0.2">
      <c r="B527" s="161"/>
      <c r="C527" s="162"/>
      <c r="D527" s="162"/>
      <c r="E527" s="166"/>
      <c r="F527" s="167"/>
      <c r="G527" s="162"/>
      <c r="H527" s="165"/>
      <c r="I527" s="9" t="str">
        <f t="shared" si="8"/>
        <v/>
      </c>
    </row>
    <row r="528" spans="2:9" x14ac:dyDescent="0.2">
      <c r="B528" s="161"/>
      <c r="C528" s="162"/>
      <c r="D528" s="162"/>
      <c r="E528" s="166"/>
      <c r="F528" s="167"/>
      <c r="G528" s="162"/>
      <c r="H528" s="165"/>
      <c r="I528" s="9" t="str">
        <f t="shared" si="8"/>
        <v/>
      </c>
    </row>
    <row r="529" spans="2:9" x14ac:dyDescent="0.2">
      <c r="B529" s="161"/>
      <c r="C529" s="162"/>
      <c r="D529" s="162"/>
      <c r="E529" s="166"/>
      <c r="F529" s="167"/>
      <c r="G529" s="162"/>
      <c r="H529" s="165"/>
      <c r="I529" s="9" t="str">
        <f t="shared" si="8"/>
        <v/>
      </c>
    </row>
    <row r="530" spans="2:9" x14ac:dyDescent="0.2">
      <c r="B530" s="161"/>
      <c r="C530" s="162"/>
      <c r="D530" s="162"/>
      <c r="E530" s="166"/>
      <c r="F530" s="167"/>
      <c r="G530" s="162"/>
      <c r="H530" s="165"/>
      <c r="I530" s="9" t="str">
        <f t="shared" si="8"/>
        <v/>
      </c>
    </row>
    <row r="531" spans="2:9" x14ac:dyDescent="0.2">
      <c r="B531" s="161"/>
      <c r="C531" s="162"/>
      <c r="D531" s="162"/>
      <c r="E531" s="166"/>
      <c r="F531" s="167"/>
      <c r="G531" s="162"/>
      <c r="H531" s="165"/>
      <c r="I531" s="9" t="str">
        <f t="shared" si="8"/>
        <v/>
      </c>
    </row>
    <row r="532" spans="2:9" x14ac:dyDescent="0.2">
      <c r="B532" s="161"/>
      <c r="C532" s="162"/>
      <c r="D532" s="162"/>
      <c r="E532" s="166"/>
      <c r="F532" s="167"/>
      <c r="G532" s="162"/>
      <c r="H532" s="165"/>
      <c r="I532" s="9" t="str">
        <f t="shared" si="8"/>
        <v/>
      </c>
    </row>
    <row r="533" spans="2:9" x14ac:dyDescent="0.2">
      <c r="B533" s="161"/>
      <c r="C533" s="162"/>
      <c r="D533" s="162"/>
      <c r="E533" s="166"/>
      <c r="F533" s="167"/>
      <c r="G533" s="162"/>
      <c r="H533" s="165"/>
      <c r="I533" s="9" t="str">
        <f t="shared" si="8"/>
        <v/>
      </c>
    </row>
    <row r="534" spans="2:9" x14ac:dyDescent="0.2">
      <c r="B534" s="161"/>
      <c r="C534" s="162"/>
      <c r="D534" s="162"/>
      <c r="E534" s="166"/>
      <c r="F534" s="167"/>
      <c r="G534" s="162"/>
      <c r="H534" s="165"/>
      <c r="I534" s="9" t="str">
        <f t="shared" si="8"/>
        <v/>
      </c>
    </row>
    <row r="535" spans="2:9" x14ac:dyDescent="0.2">
      <c r="B535" s="161"/>
      <c r="C535" s="162"/>
      <c r="D535" s="162"/>
      <c r="E535" s="166"/>
      <c r="F535" s="167"/>
      <c r="G535" s="162"/>
      <c r="H535" s="165"/>
      <c r="I535" s="9" t="str">
        <f t="shared" si="8"/>
        <v/>
      </c>
    </row>
    <row r="536" spans="2:9" x14ac:dyDescent="0.2">
      <c r="B536" s="161"/>
      <c r="C536" s="162"/>
      <c r="D536" s="162"/>
      <c r="E536" s="166"/>
      <c r="F536" s="167"/>
      <c r="G536" s="162"/>
      <c r="H536" s="165"/>
      <c r="I536" s="9" t="str">
        <f t="shared" si="8"/>
        <v/>
      </c>
    </row>
    <row r="537" spans="2:9" x14ac:dyDescent="0.2">
      <c r="B537" s="161"/>
      <c r="C537" s="162"/>
      <c r="D537" s="162"/>
      <c r="E537" s="166"/>
      <c r="F537" s="167"/>
      <c r="G537" s="162"/>
      <c r="H537" s="165"/>
      <c r="I537" s="9" t="str">
        <f t="shared" si="8"/>
        <v/>
      </c>
    </row>
    <row r="538" spans="2:9" x14ac:dyDescent="0.2">
      <c r="B538" s="161"/>
      <c r="C538" s="162"/>
      <c r="D538" s="162"/>
      <c r="E538" s="166"/>
      <c r="F538" s="167"/>
      <c r="G538" s="162"/>
      <c r="H538" s="165"/>
      <c r="I538" s="9" t="str">
        <f t="shared" si="8"/>
        <v/>
      </c>
    </row>
    <row r="539" spans="2:9" x14ac:dyDescent="0.2">
      <c r="B539" s="161"/>
      <c r="C539" s="162"/>
      <c r="D539" s="162"/>
      <c r="E539" s="166"/>
      <c r="F539" s="167"/>
      <c r="G539" s="162"/>
      <c r="H539" s="165"/>
      <c r="I539" s="9" t="str">
        <f t="shared" si="8"/>
        <v/>
      </c>
    </row>
    <row r="540" spans="2:9" x14ac:dyDescent="0.2">
      <c r="B540" s="161"/>
      <c r="C540" s="162"/>
      <c r="D540" s="162"/>
      <c r="E540" s="166"/>
      <c r="F540" s="167"/>
      <c r="G540" s="162"/>
      <c r="H540" s="165"/>
      <c r="I540" s="9" t="str">
        <f t="shared" si="8"/>
        <v/>
      </c>
    </row>
    <row r="541" spans="2:9" x14ac:dyDescent="0.2">
      <c r="B541" s="161"/>
      <c r="C541" s="162"/>
      <c r="D541" s="162"/>
      <c r="E541" s="166"/>
      <c r="F541" s="167"/>
      <c r="G541" s="162"/>
      <c r="H541" s="165"/>
      <c r="I541" s="9" t="str">
        <f t="shared" si="8"/>
        <v/>
      </c>
    </row>
    <row r="542" spans="2:9" x14ac:dyDescent="0.2">
      <c r="B542" s="161"/>
      <c r="C542" s="162"/>
      <c r="D542" s="162"/>
      <c r="E542" s="166"/>
      <c r="F542" s="167"/>
      <c r="G542" s="162"/>
      <c r="H542" s="165"/>
      <c r="I542" s="9" t="str">
        <f t="shared" si="8"/>
        <v/>
      </c>
    </row>
    <row r="543" spans="2:9" x14ac:dyDescent="0.2">
      <c r="B543" s="161"/>
      <c r="C543" s="162"/>
      <c r="D543" s="162"/>
      <c r="E543" s="166"/>
      <c r="F543" s="167"/>
      <c r="G543" s="162"/>
      <c r="H543" s="165"/>
      <c r="I543" s="9" t="str">
        <f t="shared" si="8"/>
        <v/>
      </c>
    </row>
    <row r="544" spans="2:9" x14ac:dyDescent="0.2">
      <c r="B544" s="161"/>
      <c r="C544" s="162"/>
      <c r="D544" s="162"/>
      <c r="E544" s="166"/>
      <c r="F544" s="167"/>
      <c r="G544" s="162"/>
      <c r="H544" s="165"/>
      <c r="I544" s="9" t="str">
        <f t="shared" si="8"/>
        <v/>
      </c>
    </row>
    <row r="545" spans="2:9" x14ac:dyDescent="0.2">
      <c r="B545" s="161"/>
      <c r="C545" s="162"/>
      <c r="D545" s="162"/>
      <c r="E545" s="166"/>
      <c r="F545" s="167"/>
      <c r="G545" s="162"/>
      <c r="H545" s="165"/>
      <c r="I545" s="9" t="str">
        <f t="shared" si="8"/>
        <v/>
      </c>
    </row>
    <row r="546" spans="2:9" x14ac:dyDescent="0.2">
      <c r="B546" s="161"/>
      <c r="C546" s="162"/>
      <c r="D546" s="162"/>
      <c r="E546" s="166"/>
      <c r="F546" s="167"/>
      <c r="G546" s="162"/>
      <c r="H546" s="165"/>
      <c r="I546" s="9" t="str">
        <f t="shared" si="8"/>
        <v/>
      </c>
    </row>
    <row r="547" spans="2:9" x14ac:dyDescent="0.2">
      <c r="B547" s="161"/>
      <c r="C547" s="162"/>
      <c r="D547" s="162"/>
      <c r="E547" s="166"/>
      <c r="F547" s="167"/>
      <c r="G547" s="162"/>
      <c r="H547" s="165"/>
      <c r="I547" s="9" t="str">
        <f t="shared" si="8"/>
        <v/>
      </c>
    </row>
    <row r="548" spans="2:9" x14ac:dyDescent="0.2">
      <c r="B548" s="161"/>
      <c r="C548" s="162"/>
      <c r="D548" s="162"/>
      <c r="E548" s="166"/>
      <c r="F548" s="167"/>
      <c r="G548" s="162"/>
      <c r="H548" s="165"/>
      <c r="I548" s="9" t="str">
        <f t="shared" si="8"/>
        <v/>
      </c>
    </row>
    <row r="549" spans="2:9" x14ac:dyDescent="0.2">
      <c r="B549" s="161"/>
      <c r="C549" s="162"/>
      <c r="D549" s="162"/>
      <c r="E549" s="166"/>
      <c r="F549" s="167"/>
      <c r="G549" s="162"/>
      <c r="H549" s="165"/>
      <c r="I549" s="9" t="str">
        <f t="shared" si="8"/>
        <v/>
      </c>
    </row>
    <row r="550" spans="2:9" x14ac:dyDescent="0.2">
      <c r="B550" s="161"/>
      <c r="C550" s="162"/>
      <c r="D550" s="162"/>
      <c r="E550" s="166"/>
      <c r="F550" s="167"/>
      <c r="G550" s="162"/>
      <c r="H550" s="165"/>
      <c r="I550" s="9" t="str">
        <f t="shared" si="8"/>
        <v/>
      </c>
    </row>
    <row r="551" spans="2:9" x14ac:dyDescent="0.2">
      <c r="B551" s="161"/>
      <c r="C551" s="162"/>
      <c r="D551" s="162"/>
      <c r="E551" s="166"/>
      <c r="F551" s="167"/>
      <c r="G551" s="162"/>
      <c r="H551" s="165"/>
      <c r="I551" s="9" t="str">
        <f t="shared" si="8"/>
        <v/>
      </c>
    </row>
    <row r="552" spans="2:9" x14ac:dyDescent="0.2">
      <c r="B552" s="161"/>
      <c r="C552" s="162"/>
      <c r="D552" s="162"/>
      <c r="E552" s="166"/>
      <c r="F552" s="167"/>
      <c r="G552" s="162"/>
      <c r="H552" s="165"/>
      <c r="I552" s="9" t="str">
        <f t="shared" si="8"/>
        <v/>
      </c>
    </row>
    <row r="553" spans="2:9" x14ac:dyDescent="0.2">
      <c r="B553" s="161"/>
      <c r="C553" s="162"/>
      <c r="D553" s="162"/>
      <c r="E553" s="166"/>
      <c r="F553" s="167"/>
      <c r="G553" s="162"/>
      <c r="H553" s="165"/>
      <c r="I553" s="9" t="str">
        <f t="shared" si="8"/>
        <v/>
      </c>
    </row>
    <row r="554" spans="2:9" x14ac:dyDescent="0.2">
      <c r="B554" s="161"/>
      <c r="C554" s="162"/>
      <c r="D554" s="162"/>
      <c r="E554" s="166"/>
      <c r="F554" s="167"/>
      <c r="G554" s="162"/>
      <c r="H554" s="165"/>
      <c r="I554" s="9" t="str">
        <f t="shared" si="8"/>
        <v/>
      </c>
    </row>
    <row r="555" spans="2:9" x14ac:dyDescent="0.2">
      <c r="B555" s="161"/>
      <c r="C555" s="162"/>
      <c r="D555" s="162"/>
      <c r="E555" s="166"/>
      <c r="F555" s="167"/>
      <c r="G555" s="162"/>
      <c r="H555" s="165"/>
      <c r="I555" s="9" t="str">
        <f t="shared" si="8"/>
        <v/>
      </c>
    </row>
    <row r="556" spans="2:9" x14ac:dyDescent="0.2">
      <c r="B556" s="161"/>
      <c r="C556" s="162"/>
      <c r="D556" s="162"/>
      <c r="E556" s="166"/>
      <c r="F556" s="167"/>
      <c r="G556" s="162"/>
      <c r="H556" s="165"/>
      <c r="I556" s="9" t="str">
        <f t="shared" si="8"/>
        <v/>
      </c>
    </row>
    <row r="557" spans="2:9" x14ac:dyDescent="0.2">
      <c r="B557" s="161"/>
      <c r="C557" s="162"/>
      <c r="D557" s="162"/>
      <c r="E557" s="166"/>
      <c r="F557" s="167"/>
      <c r="G557" s="162"/>
      <c r="H557" s="165"/>
      <c r="I557" s="9" t="str">
        <f t="shared" si="8"/>
        <v/>
      </c>
    </row>
    <row r="558" spans="2:9" x14ac:dyDescent="0.2">
      <c r="B558" s="161"/>
      <c r="C558" s="162"/>
      <c r="D558" s="162"/>
      <c r="E558" s="166"/>
      <c r="F558" s="167"/>
      <c r="G558" s="162"/>
      <c r="H558" s="165"/>
      <c r="I558" s="9" t="str">
        <f t="shared" si="8"/>
        <v/>
      </c>
    </row>
    <row r="559" spans="2:9" x14ac:dyDescent="0.2">
      <c r="B559" s="161"/>
      <c r="C559" s="162"/>
      <c r="D559" s="162"/>
      <c r="E559" s="166"/>
      <c r="F559" s="167"/>
      <c r="G559" s="162"/>
      <c r="H559" s="165"/>
      <c r="I559" s="9" t="str">
        <f t="shared" si="8"/>
        <v/>
      </c>
    </row>
    <row r="560" spans="2:9" x14ac:dyDescent="0.2">
      <c r="B560" s="161"/>
      <c r="C560" s="162"/>
      <c r="D560" s="162"/>
      <c r="E560" s="166"/>
      <c r="F560" s="167"/>
      <c r="G560" s="162"/>
      <c r="H560" s="165"/>
      <c r="I560" s="9" t="str">
        <f t="shared" si="8"/>
        <v/>
      </c>
    </row>
    <row r="561" spans="2:9" x14ac:dyDescent="0.2">
      <c r="B561" s="161"/>
      <c r="C561" s="162"/>
      <c r="D561" s="162"/>
      <c r="E561" s="166"/>
      <c r="F561" s="167"/>
      <c r="G561" s="162"/>
      <c r="H561" s="165"/>
      <c r="I561" s="9" t="str">
        <f t="shared" si="8"/>
        <v/>
      </c>
    </row>
    <row r="562" spans="2:9" x14ac:dyDescent="0.2">
      <c r="B562" s="161"/>
      <c r="C562" s="162"/>
      <c r="D562" s="162"/>
      <c r="E562" s="166"/>
      <c r="F562" s="167"/>
      <c r="G562" s="162"/>
      <c r="H562" s="165"/>
      <c r="I562" s="9" t="str">
        <f t="shared" si="8"/>
        <v/>
      </c>
    </row>
    <row r="563" spans="2:9" x14ac:dyDescent="0.2">
      <c r="B563" s="161"/>
      <c r="C563" s="162"/>
      <c r="D563" s="162"/>
      <c r="E563" s="166"/>
      <c r="F563" s="167"/>
      <c r="G563" s="162"/>
      <c r="H563" s="165"/>
      <c r="I563" s="9" t="str">
        <f t="shared" si="8"/>
        <v/>
      </c>
    </row>
    <row r="564" spans="2:9" x14ac:dyDescent="0.2">
      <c r="B564" s="161"/>
      <c r="C564" s="162"/>
      <c r="D564" s="162"/>
      <c r="E564" s="166"/>
      <c r="F564" s="167"/>
      <c r="G564" s="162"/>
      <c r="H564" s="165"/>
      <c r="I564" s="9" t="str">
        <f t="shared" si="8"/>
        <v/>
      </c>
    </row>
    <row r="565" spans="2:9" x14ac:dyDescent="0.2">
      <c r="B565" s="161"/>
      <c r="C565" s="162"/>
      <c r="D565" s="162"/>
      <c r="E565" s="166"/>
      <c r="F565" s="167"/>
      <c r="G565" s="162"/>
      <c r="H565" s="165"/>
      <c r="I565" s="9" t="str">
        <f t="shared" si="8"/>
        <v/>
      </c>
    </row>
    <row r="566" spans="2:9" x14ac:dyDescent="0.2">
      <c r="B566" s="161"/>
      <c r="C566" s="162"/>
      <c r="D566" s="162"/>
      <c r="E566" s="166"/>
      <c r="F566" s="167"/>
      <c r="G566" s="162"/>
      <c r="H566" s="165"/>
      <c r="I566" s="9" t="str">
        <f t="shared" si="8"/>
        <v/>
      </c>
    </row>
    <row r="567" spans="2:9" x14ac:dyDescent="0.2">
      <c r="B567" s="161"/>
      <c r="C567" s="162"/>
      <c r="D567" s="162"/>
      <c r="E567" s="166"/>
      <c r="F567" s="167"/>
      <c r="G567" s="162"/>
      <c r="H567" s="165"/>
      <c r="I567" s="9" t="str">
        <f t="shared" si="8"/>
        <v/>
      </c>
    </row>
    <row r="568" spans="2:9" x14ac:dyDescent="0.2">
      <c r="B568" s="161"/>
      <c r="C568" s="162"/>
      <c r="D568" s="162"/>
      <c r="E568" s="166"/>
      <c r="F568" s="167"/>
      <c r="G568" s="162"/>
      <c r="H568" s="165"/>
      <c r="I568" s="9" t="str">
        <f t="shared" si="8"/>
        <v/>
      </c>
    </row>
    <row r="569" spans="2:9" x14ac:dyDescent="0.2">
      <c r="B569" s="161"/>
      <c r="C569" s="162"/>
      <c r="D569" s="162"/>
      <c r="E569" s="166"/>
      <c r="F569" s="167"/>
      <c r="G569" s="162"/>
      <c r="H569" s="165"/>
      <c r="I569" s="9" t="str">
        <f t="shared" si="8"/>
        <v/>
      </c>
    </row>
    <row r="570" spans="2:9" x14ac:dyDescent="0.2">
      <c r="B570" s="161"/>
      <c r="C570" s="162"/>
      <c r="D570" s="162"/>
      <c r="E570" s="166"/>
      <c r="F570" s="167"/>
      <c r="G570" s="162"/>
      <c r="H570" s="165"/>
      <c r="I570" s="9" t="str">
        <f t="shared" si="8"/>
        <v/>
      </c>
    </row>
    <row r="571" spans="2:9" x14ac:dyDescent="0.2">
      <c r="B571" s="161"/>
      <c r="C571" s="162"/>
      <c r="D571" s="162"/>
      <c r="E571" s="166"/>
      <c r="F571" s="167"/>
      <c r="G571" s="162"/>
      <c r="H571" s="165"/>
      <c r="I571" s="9" t="str">
        <f t="shared" si="8"/>
        <v/>
      </c>
    </row>
    <row r="572" spans="2:9" x14ac:dyDescent="0.2">
      <c r="B572" s="161"/>
      <c r="C572" s="162"/>
      <c r="D572" s="162"/>
      <c r="E572" s="166"/>
      <c r="F572" s="167"/>
      <c r="G572" s="162"/>
      <c r="H572" s="165"/>
      <c r="I572" s="9" t="str">
        <f t="shared" si="8"/>
        <v/>
      </c>
    </row>
    <row r="573" spans="2:9" x14ac:dyDescent="0.2">
      <c r="B573" s="161"/>
      <c r="C573" s="162"/>
      <c r="D573" s="162"/>
      <c r="E573" s="166"/>
      <c r="F573" s="167"/>
      <c r="G573" s="162"/>
      <c r="H573" s="165"/>
      <c r="I573" s="9" t="str">
        <f t="shared" si="8"/>
        <v/>
      </c>
    </row>
    <row r="574" spans="2:9" x14ac:dyDescent="0.2">
      <c r="B574" s="161"/>
      <c r="C574" s="162"/>
      <c r="D574" s="162"/>
      <c r="E574" s="166"/>
      <c r="F574" s="167"/>
      <c r="G574" s="162"/>
      <c r="H574" s="165"/>
      <c r="I574" s="9" t="str">
        <f t="shared" si="8"/>
        <v/>
      </c>
    </row>
    <row r="575" spans="2:9" x14ac:dyDescent="0.2">
      <c r="B575" s="161"/>
      <c r="C575" s="162"/>
      <c r="D575" s="162"/>
      <c r="E575" s="166"/>
      <c r="F575" s="167"/>
      <c r="G575" s="162"/>
      <c r="H575" s="165"/>
      <c r="I575" s="9" t="str">
        <f t="shared" si="8"/>
        <v/>
      </c>
    </row>
    <row r="576" spans="2:9" x14ac:dyDescent="0.2">
      <c r="B576" s="161"/>
      <c r="C576" s="162"/>
      <c r="D576" s="162"/>
      <c r="E576" s="166"/>
      <c r="F576" s="167"/>
      <c r="G576" s="162"/>
      <c r="H576" s="165"/>
      <c r="I576" s="9" t="str">
        <f t="shared" si="8"/>
        <v/>
      </c>
    </row>
    <row r="577" spans="2:9" x14ac:dyDescent="0.2">
      <c r="B577" s="161"/>
      <c r="C577" s="162"/>
      <c r="D577" s="162"/>
      <c r="E577" s="166"/>
      <c r="F577" s="167"/>
      <c r="G577" s="162"/>
      <c r="H577" s="165"/>
      <c r="I577" s="9" t="str">
        <f t="shared" si="8"/>
        <v/>
      </c>
    </row>
    <row r="578" spans="2:9" x14ac:dyDescent="0.2">
      <c r="B578" s="161"/>
      <c r="C578" s="162"/>
      <c r="D578" s="162"/>
      <c r="E578" s="166"/>
      <c r="F578" s="167"/>
      <c r="G578" s="162"/>
      <c r="H578" s="165"/>
      <c r="I578" s="9" t="str">
        <f t="shared" si="8"/>
        <v/>
      </c>
    </row>
    <row r="579" spans="2:9" x14ac:dyDescent="0.2">
      <c r="B579" s="161"/>
      <c r="C579" s="162"/>
      <c r="D579" s="162"/>
      <c r="E579" s="166"/>
      <c r="F579" s="167"/>
      <c r="G579" s="162"/>
      <c r="H579" s="165"/>
      <c r="I579" s="9" t="str">
        <f t="shared" si="8"/>
        <v/>
      </c>
    </row>
    <row r="580" spans="2:9" x14ac:dyDescent="0.2">
      <c r="B580" s="161"/>
      <c r="C580" s="162"/>
      <c r="D580" s="162"/>
      <c r="E580" s="166"/>
      <c r="F580" s="167"/>
      <c r="G580" s="162"/>
      <c r="H580" s="165"/>
      <c r="I580" s="9" t="str">
        <f t="shared" si="8"/>
        <v/>
      </c>
    </row>
    <row r="581" spans="2:9" x14ac:dyDescent="0.2">
      <c r="B581" s="161"/>
      <c r="C581" s="162"/>
      <c r="D581" s="162"/>
      <c r="E581" s="166"/>
      <c r="F581" s="167"/>
      <c r="G581" s="162"/>
      <c r="H581" s="165"/>
      <c r="I581" s="9" t="str">
        <f t="shared" si="8"/>
        <v/>
      </c>
    </row>
    <row r="582" spans="2:9" x14ac:dyDescent="0.2">
      <c r="B582" s="161"/>
      <c r="C582" s="162"/>
      <c r="D582" s="162"/>
      <c r="E582" s="166"/>
      <c r="F582" s="167"/>
      <c r="G582" s="162"/>
      <c r="H582" s="165"/>
      <c r="I582" s="9" t="str">
        <f t="shared" si="8"/>
        <v/>
      </c>
    </row>
    <row r="583" spans="2:9" x14ac:dyDescent="0.2">
      <c r="B583" s="161"/>
      <c r="C583" s="162"/>
      <c r="D583" s="162"/>
      <c r="E583" s="166"/>
      <c r="F583" s="167"/>
      <c r="G583" s="162"/>
      <c r="H583" s="165"/>
      <c r="I583" s="9" t="str">
        <f t="shared" si="8"/>
        <v/>
      </c>
    </row>
    <row r="584" spans="2:9" x14ac:dyDescent="0.2">
      <c r="B584" s="161"/>
      <c r="C584" s="162"/>
      <c r="D584" s="162"/>
      <c r="E584" s="166"/>
      <c r="F584" s="167"/>
      <c r="G584" s="162"/>
      <c r="H584" s="165"/>
      <c r="I584" s="9" t="str">
        <f t="shared" si="8"/>
        <v/>
      </c>
    </row>
    <row r="585" spans="2:9" x14ac:dyDescent="0.2">
      <c r="B585" s="161"/>
      <c r="C585" s="162"/>
      <c r="D585" s="162"/>
      <c r="E585" s="166"/>
      <c r="F585" s="167"/>
      <c r="G585" s="162"/>
      <c r="H585" s="165"/>
      <c r="I585" s="9" t="str">
        <f t="shared" ref="I585:I648" si="9">IF(H585="FICOSEC","F",IF(H585&gt;0,"C",""))</f>
        <v/>
      </c>
    </row>
    <row r="586" spans="2:9" x14ac:dyDescent="0.2">
      <c r="B586" s="161"/>
      <c r="C586" s="162"/>
      <c r="D586" s="162"/>
      <c r="E586" s="166"/>
      <c r="F586" s="167"/>
      <c r="G586" s="162"/>
      <c r="H586" s="165"/>
      <c r="I586" s="9" t="str">
        <f t="shared" si="9"/>
        <v/>
      </c>
    </row>
    <row r="587" spans="2:9" x14ac:dyDescent="0.2">
      <c r="B587" s="161"/>
      <c r="C587" s="162"/>
      <c r="D587" s="162"/>
      <c r="E587" s="166"/>
      <c r="F587" s="167"/>
      <c r="G587" s="162"/>
      <c r="H587" s="165"/>
      <c r="I587" s="9" t="str">
        <f t="shared" si="9"/>
        <v/>
      </c>
    </row>
    <row r="588" spans="2:9" x14ac:dyDescent="0.2">
      <c r="B588" s="161"/>
      <c r="C588" s="162"/>
      <c r="D588" s="162"/>
      <c r="E588" s="166"/>
      <c r="F588" s="167"/>
      <c r="G588" s="162"/>
      <c r="H588" s="165"/>
      <c r="I588" s="9" t="str">
        <f t="shared" si="9"/>
        <v/>
      </c>
    </row>
    <row r="589" spans="2:9" x14ac:dyDescent="0.2">
      <c r="B589" s="161"/>
      <c r="C589" s="162"/>
      <c r="D589" s="162"/>
      <c r="E589" s="166"/>
      <c r="F589" s="167"/>
      <c r="G589" s="162"/>
      <c r="H589" s="165"/>
      <c r="I589" s="9" t="str">
        <f t="shared" si="9"/>
        <v/>
      </c>
    </row>
    <row r="590" spans="2:9" x14ac:dyDescent="0.2">
      <c r="B590" s="161"/>
      <c r="C590" s="162"/>
      <c r="D590" s="162"/>
      <c r="E590" s="166"/>
      <c r="F590" s="167"/>
      <c r="G590" s="162"/>
      <c r="H590" s="165"/>
      <c r="I590" s="9" t="str">
        <f t="shared" si="9"/>
        <v/>
      </c>
    </row>
    <row r="591" spans="2:9" x14ac:dyDescent="0.2">
      <c r="B591" s="161"/>
      <c r="C591" s="162"/>
      <c r="D591" s="162"/>
      <c r="E591" s="166"/>
      <c r="F591" s="167"/>
      <c r="G591" s="162"/>
      <c r="H591" s="165"/>
      <c r="I591" s="9" t="str">
        <f t="shared" si="9"/>
        <v/>
      </c>
    </row>
    <row r="592" spans="2:9" x14ac:dyDescent="0.2">
      <c r="B592" s="161"/>
      <c r="C592" s="162"/>
      <c r="D592" s="162"/>
      <c r="E592" s="166"/>
      <c r="F592" s="167"/>
      <c r="G592" s="162"/>
      <c r="H592" s="165"/>
      <c r="I592" s="9" t="str">
        <f t="shared" si="9"/>
        <v/>
      </c>
    </row>
    <row r="593" spans="2:9" x14ac:dyDescent="0.2">
      <c r="B593" s="161"/>
      <c r="C593" s="162"/>
      <c r="D593" s="162"/>
      <c r="E593" s="166"/>
      <c r="F593" s="167"/>
      <c r="G593" s="162"/>
      <c r="H593" s="165"/>
      <c r="I593" s="9" t="str">
        <f t="shared" si="9"/>
        <v/>
      </c>
    </row>
    <row r="594" spans="2:9" x14ac:dyDescent="0.2">
      <c r="B594" s="161"/>
      <c r="C594" s="162"/>
      <c r="D594" s="162"/>
      <c r="E594" s="166"/>
      <c r="F594" s="167"/>
      <c r="G594" s="162"/>
      <c r="H594" s="165"/>
      <c r="I594" s="9" t="str">
        <f t="shared" si="9"/>
        <v/>
      </c>
    </row>
    <row r="595" spans="2:9" x14ac:dyDescent="0.2">
      <c r="B595" s="161"/>
      <c r="C595" s="162"/>
      <c r="D595" s="162"/>
      <c r="E595" s="166"/>
      <c r="F595" s="167"/>
      <c r="G595" s="162"/>
      <c r="H595" s="165"/>
      <c r="I595" s="9" t="str">
        <f t="shared" si="9"/>
        <v/>
      </c>
    </row>
    <row r="596" spans="2:9" x14ac:dyDescent="0.2">
      <c r="B596" s="161"/>
      <c r="C596" s="162"/>
      <c r="D596" s="162"/>
      <c r="E596" s="166"/>
      <c r="F596" s="167"/>
      <c r="G596" s="162"/>
      <c r="H596" s="165"/>
      <c r="I596" s="9" t="str">
        <f t="shared" si="9"/>
        <v/>
      </c>
    </row>
    <row r="597" spans="2:9" x14ac:dyDescent="0.2">
      <c r="B597" s="161"/>
      <c r="C597" s="162"/>
      <c r="D597" s="162"/>
      <c r="E597" s="166"/>
      <c r="F597" s="167"/>
      <c r="G597" s="162"/>
      <c r="H597" s="165"/>
      <c r="I597" s="9" t="str">
        <f t="shared" si="9"/>
        <v/>
      </c>
    </row>
    <row r="598" spans="2:9" x14ac:dyDescent="0.2">
      <c r="B598" s="161"/>
      <c r="C598" s="162"/>
      <c r="D598" s="162"/>
      <c r="E598" s="166"/>
      <c r="F598" s="167"/>
      <c r="G598" s="162"/>
      <c r="H598" s="165"/>
      <c r="I598" s="9" t="str">
        <f t="shared" si="9"/>
        <v/>
      </c>
    </row>
    <row r="599" spans="2:9" x14ac:dyDescent="0.2">
      <c r="B599" s="161"/>
      <c r="C599" s="162"/>
      <c r="D599" s="162"/>
      <c r="E599" s="166"/>
      <c r="F599" s="167"/>
      <c r="G599" s="162"/>
      <c r="H599" s="165"/>
      <c r="I599" s="9" t="str">
        <f t="shared" si="9"/>
        <v/>
      </c>
    </row>
    <row r="600" spans="2:9" x14ac:dyDescent="0.2">
      <c r="B600" s="161"/>
      <c r="C600" s="162"/>
      <c r="D600" s="162"/>
      <c r="E600" s="166"/>
      <c r="F600" s="167"/>
      <c r="G600" s="162"/>
      <c r="H600" s="165"/>
      <c r="I600" s="9" t="str">
        <f t="shared" si="9"/>
        <v/>
      </c>
    </row>
    <row r="601" spans="2:9" x14ac:dyDescent="0.2">
      <c r="B601" s="161"/>
      <c r="C601" s="162"/>
      <c r="D601" s="162"/>
      <c r="E601" s="166"/>
      <c r="F601" s="167"/>
      <c r="G601" s="162"/>
      <c r="H601" s="165"/>
      <c r="I601" s="9" t="str">
        <f t="shared" si="9"/>
        <v/>
      </c>
    </row>
    <row r="602" spans="2:9" x14ac:dyDescent="0.2">
      <c r="B602" s="161"/>
      <c r="C602" s="162"/>
      <c r="D602" s="162"/>
      <c r="E602" s="166"/>
      <c r="F602" s="167"/>
      <c r="G602" s="162"/>
      <c r="H602" s="165"/>
      <c r="I602" s="9" t="str">
        <f t="shared" si="9"/>
        <v/>
      </c>
    </row>
    <row r="603" spans="2:9" x14ac:dyDescent="0.2">
      <c r="B603" s="161"/>
      <c r="C603" s="162"/>
      <c r="D603" s="162"/>
      <c r="E603" s="166"/>
      <c r="F603" s="167"/>
      <c r="G603" s="162"/>
      <c r="H603" s="165"/>
      <c r="I603" s="9" t="str">
        <f t="shared" si="9"/>
        <v/>
      </c>
    </row>
    <row r="604" spans="2:9" x14ac:dyDescent="0.2">
      <c r="B604" s="161"/>
      <c r="C604" s="162"/>
      <c r="D604" s="162"/>
      <c r="E604" s="166"/>
      <c r="F604" s="167"/>
      <c r="G604" s="162"/>
      <c r="H604" s="165"/>
      <c r="I604" s="9" t="str">
        <f t="shared" si="9"/>
        <v/>
      </c>
    </row>
    <row r="605" spans="2:9" x14ac:dyDescent="0.2">
      <c r="B605" s="161"/>
      <c r="C605" s="162"/>
      <c r="D605" s="162"/>
      <c r="E605" s="166"/>
      <c r="F605" s="167"/>
      <c r="G605" s="162"/>
      <c r="H605" s="165"/>
      <c r="I605" s="9" t="str">
        <f t="shared" si="9"/>
        <v/>
      </c>
    </row>
    <row r="606" spans="2:9" x14ac:dyDescent="0.2">
      <c r="B606" s="161"/>
      <c r="C606" s="162"/>
      <c r="D606" s="162"/>
      <c r="E606" s="166"/>
      <c r="F606" s="167"/>
      <c r="G606" s="162"/>
      <c r="H606" s="165"/>
      <c r="I606" s="9" t="str">
        <f t="shared" si="9"/>
        <v/>
      </c>
    </row>
    <row r="607" spans="2:9" x14ac:dyDescent="0.2">
      <c r="B607" s="161"/>
      <c r="C607" s="162"/>
      <c r="D607" s="162"/>
      <c r="E607" s="166"/>
      <c r="F607" s="167"/>
      <c r="G607" s="162"/>
      <c r="H607" s="165"/>
      <c r="I607" s="9" t="str">
        <f t="shared" si="9"/>
        <v/>
      </c>
    </row>
    <row r="608" spans="2:9" x14ac:dyDescent="0.2">
      <c r="B608" s="161"/>
      <c r="C608" s="162"/>
      <c r="D608" s="162"/>
      <c r="E608" s="166"/>
      <c r="F608" s="167"/>
      <c r="G608" s="162"/>
      <c r="H608" s="165"/>
      <c r="I608" s="9" t="str">
        <f t="shared" si="9"/>
        <v/>
      </c>
    </row>
    <row r="609" spans="2:9" x14ac:dyDescent="0.2">
      <c r="B609" s="161"/>
      <c r="C609" s="162"/>
      <c r="D609" s="162"/>
      <c r="E609" s="166"/>
      <c r="F609" s="167"/>
      <c r="G609" s="162"/>
      <c r="H609" s="165"/>
      <c r="I609" s="9" t="str">
        <f t="shared" si="9"/>
        <v/>
      </c>
    </row>
    <row r="610" spans="2:9" x14ac:dyDescent="0.2">
      <c r="B610" s="161"/>
      <c r="C610" s="162"/>
      <c r="D610" s="162"/>
      <c r="E610" s="166"/>
      <c r="F610" s="167"/>
      <c r="G610" s="162"/>
      <c r="H610" s="165"/>
      <c r="I610" s="9" t="str">
        <f t="shared" si="9"/>
        <v/>
      </c>
    </row>
    <row r="611" spans="2:9" x14ac:dyDescent="0.2">
      <c r="B611" s="161"/>
      <c r="C611" s="162"/>
      <c r="D611" s="162"/>
      <c r="E611" s="166"/>
      <c r="F611" s="167"/>
      <c r="G611" s="162"/>
      <c r="H611" s="165"/>
      <c r="I611" s="9" t="str">
        <f t="shared" si="9"/>
        <v/>
      </c>
    </row>
    <row r="612" spans="2:9" x14ac:dyDescent="0.2">
      <c r="B612" s="161"/>
      <c r="C612" s="162"/>
      <c r="D612" s="162"/>
      <c r="E612" s="166"/>
      <c r="F612" s="167"/>
      <c r="G612" s="162"/>
      <c r="H612" s="165"/>
      <c r="I612" s="9" t="str">
        <f t="shared" si="9"/>
        <v/>
      </c>
    </row>
    <row r="613" spans="2:9" x14ac:dyDescent="0.2">
      <c r="B613" s="161"/>
      <c r="C613" s="162"/>
      <c r="D613" s="162"/>
      <c r="E613" s="166"/>
      <c r="F613" s="167"/>
      <c r="G613" s="162"/>
      <c r="H613" s="165"/>
      <c r="I613" s="9" t="str">
        <f t="shared" si="9"/>
        <v/>
      </c>
    </row>
    <row r="614" spans="2:9" x14ac:dyDescent="0.2">
      <c r="B614" s="161"/>
      <c r="C614" s="162"/>
      <c r="D614" s="162"/>
      <c r="E614" s="166"/>
      <c r="F614" s="167"/>
      <c r="G614" s="162"/>
      <c r="H614" s="165"/>
      <c r="I614" s="9" t="str">
        <f t="shared" si="9"/>
        <v/>
      </c>
    </row>
    <row r="615" spans="2:9" x14ac:dyDescent="0.2">
      <c r="B615" s="161"/>
      <c r="C615" s="162"/>
      <c r="D615" s="162"/>
      <c r="E615" s="166"/>
      <c r="F615" s="167"/>
      <c r="G615" s="162"/>
      <c r="H615" s="165"/>
      <c r="I615" s="9" t="str">
        <f t="shared" si="9"/>
        <v/>
      </c>
    </row>
    <row r="616" spans="2:9" x14ac:dyDescent="0.2">
      <c r="B616" s="161"/>
      <c r="C616" s="162"/>
      <c r="D616" s="162"/>
      <c r="E616" s="166"/>
      <c r="F616" s="167"/>
      <c r="G616" s="162"/>
      <c r="H616" s="165"/>
      <c r="I616" s="9" t="str">
        <f t="shared" si="9"/>
        <v/>
      </c>
    </row>
    <row r="617" spans="2:9" x14ac:dyDescent="0.2">
      <c r="B617" s="161"/>
      <c r="C617" s="162"/>
      <c r="D617" s="162"/>
      <c r="E617" s="166"/>
      <c r="F617" s="167"/>
      <c r="G617" s="162"/>
      <c r="H617" s="165"/>
      <c r="I617" s="9" t="str">
        <f t="shared" si="9"/>
        <v/>
      </c>
    </row>
    <row r="618" spans="2:9" x14ac:dyDescent="0.2">
      <c r="B618" s="161"/>
      <c r="C618" s="162"/>
      <c r="D618" s="162"/>
      <c r="E618" s="166"/>
      <c r="F618" s="167"/>
      <c r="G618" s="162"/>
      <c r="H618" s="165"/>
      <c r="I618" s="9" t="str">
        <f t="shared" si="9"/>
        <v/>
      </c>
    </row>
    <row r="619" spans="2:9" x14ac:dyDescent="0.2">
      <c r="B619" s="161"/>
      <c r="C619" s="162"/>
      <c r="D619" s="162"/>
      <c r="E619" s="166"/>
      <c r="F619" s="167"/>
      <c r="G619" s="162"/>
      <c r="H619" s="165"/>
      <c r="I619" s="9" t="str">
        <f t="shared" si="9"/>
        <v/>
      </c>
    </row>
    <row r="620" spans="2:9" x14ac:dyDescent="0.2">
      <c r="B620" s="161"/>
      <c r="C620" s="162"/>
      <c r="D620" s="162"/>
      <c r="E620" s="166"/>
      <c r="F620" s="167"/>
      <c r="G620" s="162"/>
      <c r="H620" s="165"/>
      <c r="I620" s="9" t="str">
        <f t="shared" si="9"/>
        <v/>
      </c>
    </row>
    <row r="621" spans="2:9" x14ac:dyDescent="0.2">
      <c r="B621" s="161"/>
      <c r="C621" s="162"/>
      <c r="D621" s="162"/>
      <c r="E621" s="166"/>
      <c r="F621" s="167"/>
      <c r="G621" s="162"/>
      <c r="H621" s="165"/>
      <c r="I621" s="9" t="str">
        <f t="shared" si="9"/>
        <v/>
      </c>
    </row>
    <row r="622" spans="2:9" x14ac:dyDescent="0.2">
      <c r="B622" s="161"/>
      <c r="C622" s="162"/>
      <c r="D622" s="162"/>
      <c r="E622" s="166"/>
      <c r="F622" s="167"/>
      <c r="G622" s="162"/>
      <c r="H622" s="165"/>
      <c r="I622" s="9" t="str">
        <f t="shared" si="9"/>
        <v/>
      </c>
    </row>
    <row r="623" spans="2:9" x14ac:dyDescent="0.2">
      <c r="B623" s="161"/>
      <c r="C623" s="162"/>
      <c r="D623" s="162"/>
      <c r="E623" s="166"/>
      <c r="F623" s="167"/>
      <c r="G623" s="162"/>
      <c r="H623" s="165"/>
      <c r="I623" s="9" t="str">
        <f t="shared" si="9"/>
        <v/>
      </c>
    </row>
    <row r="624" spans="2:9" x14ac:dyDescent="0.2">
      <c r="B624" s="161"/>
      <c r="C624" s="162"/>
      <c r="D624" s="162"/>
      <c r="E624" s="166"/>
      <c r="F624" s="167"/>
      <c r="G624" s="162"/>
      <c r="H624" s="165"/>
      <c r="I624" s="9" t="str">
        <f t="shared" si="9"/>
        <v/>
      </c>
    </row>
    <row r="625" spans="2:9" x14ac:dyDescent="0.2">
      <c r="B625" s="161"/>
      <c r="C625" s="162"/>
      <c r="D625" s="162"/>
      <c r="E625" s="166"/>
      <c r="F625" s="167"/>
      <c r="G625" s="162"/>
      <c r="H625" s="165"/>
      <c r="I625" s="9" t="str">
        <f t="shared" si="9"/>
        <v/>
      </c>
    </row>
    <row r="626" spans="2:9" x14ac:dyDescent="0.2">
      <c r="B626" s="161"/>
      <c r="C626" s="162"/>
      <c r="D626" s="162"/>
      <c r="E626" s="166"/>
      <c r="F626" s="167"/>
      <c r="G626" s="162"/>
      <c r="H626" s="165"/>
      <c r="I626" s="9" t="str">
        <f t="shared" si="9"/>
        <v/>
      </c>
    </row>
    <row r="627" spans="2:9" x14ac:dyDescent="0.2">
      <c r="B627" s="161"/>
      <c r="C627" s="162"/>
      <c r="D627" s="162"/>
      <c r="E627" s="166"/>
      <c r="F627" s="167"/>
      <c r="G627" s="162"/>
      <c r="H627" s="165"/>
      <c r="I627" s="9" t="str">
        <f t="shared" si="9"/>
        <v/>
      </c>
    </row>
    <row r="628" spans="2:9" x14ac:dyDescent="0.2">
      <c r="B628" s="161"/>
      <c r="C628" s="162"/>
      <c r="D628" s="162"/>
      <c r="E628" s="166"/>
      <c r="F628" s="167"/>
      <c r="G628" s="162"/>
      <c r="H628" s="165"/>
      <c r="I628" s="9" t="str">
        <f t="shared" si="9"/>
        <v/>
      </c>
    </row>
    <row r="629" spans="2:9" x14ac:dyDescent="0.2">
      <c r="B629" s="161"/>
      <c r="C629" s="162"/>
      <c r="D629" s="162"/>
      <c r="E629" s="166"/>
      <c r="F629" s="167"/>
      <c r="G629" s="162"/>
      <c r="H629" s="165"/>
      <c r="I629" s="9" t="str">
        <f t="shared" si="9"/>
        <v/>
      </c>
    </row>
    <row r="630" spans="2:9" x14ac:dyDescent="0.2">
      <c r="B630" s="161"/>
      <c r="C630" s="162"/>
      <c r="D630" s="162"/>
      <c r="E630" s="166"/>
      <c r="F630" s="167"/>
      <c r="G630" s="162"/>
      <c r="H630" s="165"/>
      <c r="I630" s="9" t="str">
        <f t="shared" si="9"/>
        <v/>
      </c>
    </row>
    <row r="631" spans="2:9" x14ac:dyDescent="0.2">
      <c r="B631" s="161"/>
      <c r="C631" s="162"/>
      <c r="D631" s="162"/>
      <c r="E631" s="166"/>
      <c r="F631" s="167"/>
      <c r="G631" s="162"/>
      <c r="H631" s="165"/>
      <c r="I631" s="9" t="str">
        <f t="shared" si="9"/>
        <v/>
      </c>
    </row>
    <row r="632" spans="2:9" x14ac:dyDescent="0.2">
      <c r="B632" s="161"/>
      <c r="C632" s="162"/>
      <c r="D632" s="162"/>
      <c r="E632" s="166"/>
      <c r="F632" s="167"/>
      <c r="G632" s="162"/>
      <c r="H632" s="165"/>
      <c r="I632" s="9" t="str">
        <f t="shared" si="9"/>
        <v/>
      </c>
    </row>
    <row r="633" spans="2:9" x14ac:dyDescent="0.2">
      <c r="B633" s="161"/>
      <c r="C633" s="162"/>
      <c r="D633" s="162"/>
      <c r="E633" s="166"/>
      <c r="F633" s="167"/>
      <c r="G633" s="162"/>
      <c r="H633" s="165"/>
      <c r="I633" s="9" t="str">
        <f t="shared" si="9"/>
        <v/>
      </c>
    </row>
    <row r="634" spans="2:9" x14ac:dyDescent="0.2">
      <c r="B634" s="161"/>
      <c r="C634" s="162"/>
      <c r="D634" s="162"/>
      <c r="E634" s="166"/>
      <c r="F634" s="167"/>
      <c r="G634" s="162"/>
      <c r="H634" s="165"/>
      <c r="I634" s="9" t="str">
        <f t="shared" si="9"/>
        <v/>
      </c>
    </row>
    <row r="635" spans="2:9" x14ac:dyDescent="0.2">
      <c r="B635" s="161"/>
      <c r="C635" s="162"/>
      <c r="D635" s="162"/>
      <c r="E635" s="166"/>
      <c r="F635" s="167"/>
      <c r="G635" s="162"/>
      <c r="H635" s="165"/>
      <c r="I635" s="9" t="str">
        <f t="shared" si="9"/>
        <v/>
      </c>
    </row>
    <row r="636" spans="2:9" x14ac:dyDescent="0.2">
      <c r="B636" s="161"/>
      <c r="C636" s="162"/>
      <c r="D636" s="162"/>
      <c r="E636" s="166"/>
      <c r="F636" s="167"/>
      <c r="G636" s="162"/>
      <c r="H636" s="165"/>
      <c r="I636" s="9" t="str">
        <f t="shared" si="9"/>
        <v/>
      </c>
    </row>
    <row r="637" spans="2:9" x14ac:dyDescent="0.2">
      <c r="B637" s="161"/>
      <c r="C637" s="162"/>
      <c r="D637" s="162"/>
      <c r="E637" s="166"/>
      <c r="F637" s="167"/>
      <c r="G637" s="162"/>
      <c r="H637" s="165"/>
      <c r="I637" s="9" t="str">
        <f t="shared" si="9"/>
        <v/>
      </c>
    </row>
    <row r="638" spans="2:9" x14ac:dyDescent="0.2">
      <c r="B638" s="161"/>
      <c r="C638" s="162"/>
      <c r="D638" s="162"/>
      <c r="E638" s="166"/>
      <c r="F638" s="167"/>
      <c r="G638" s="162"/>
      <c r="H638" s="165"/>
      <c r="I638" s="9" t="str">
        <f t="shared" si="9"/>
        <v/>
      </c>
    </row>
    <row r="639" spans="2:9" x14ac:dyDescent="0.2">
      <c r="B639" s="161"/>
      <c r="C639" s="162"/>
      <c r="D639" s="162"/>
      <c r="E639" s="166"/>
      <c r="F639" s="167"/>
      <c r="G639" s="162"/>
      <c r="H639" s="165"/>
      <c r="I639" s="9" t="str">
        <f t="shared" si="9"/>
        <v/>
      </c>
    </row>
    <row r="640" spans="2:9" x14ac:dyDescent="0.2">
      <c r="B640" s="161"/>
      <c r="C640" s="162"/>
      <c r="D640" s="162"/>
      <c r="E640" s="166"/>
      <c r="F640" s="167"/>
      <c r="G640" s="162"/>
      <c r="H640" s="165"/>
      <c r="I640" s="9" t="str">
        <f t="shared" si="9"/>
        <v/>
      </c>
    </row>
    <row r="641" spans="2:9" x14ac:dyDescent="0.2">
      <c r="B641" s="161"/>
      <c r="C641" s="162"/>
      <c r="D641" s="162"/>
      <c r="E641" s="166"/>
      <c r="F641" s="167"/>
      <c r="G641" s="162"/>
      <c r="H641" s="165"/>
      <c r="I641" s="9" t="str">
        <f t="shared" si="9"/>
        <v/>
      </c>
    </row>
    <row r="642" spans="2:9" x14ac:dyDescent="0.2">
      <c r="B642" s="161"/>
      <c r="C642" s="162"/>
      <c r="D642" s="162"/>
      <c r="E642" s="166"/>
      <c r="F642" s="167"/>
      <c r="G642" s="162"/>
      <c r="H642" s="165"/>
      <c r="I642" s="9" t="str">
        <f t="shared" si="9"/>
        <v/>
      </c>
    </row>
    <row r="643" spans="2:9" x14ac:dyDescent="0.2">
      <c r="B643" s="161"/>
      <c r="C643" s="162"/>
      <c r="D643" s="162"/>
      <c r="E643" s="166"/>
      <c r="F643" s="167"/>
      <c r="G643" s="162"/>
      <c r="H643" s="165"/>
      <c r="I643" s="9" t="str">
        <f t="shared" si="9"/>
        <v/>
      </c>
    </row>
    <row r="644" spans="2:9" x14ac:dyDescent="0.2">
      <c r="B644" s="161"/>
      <c r="C644" s="162"/>
      <c r="D644" s="162"/>
      <c r="E644" s="166"/>
      <c r="F644" s="167"/>
      <c r="G644" s="162"/>
      <c r="H644" s="165"/>
      <c r="I644" s="9" t="str">
        <f t="shared" si="9"/>
        <v/>
      </c>
    </row>
    <row r="645" spans="2:9" x14ac:dyDescent="0.2">
      <c r="B645" s="161"/>
      <c r="C645" s="162"/>
      <c r="D645" s="162"/>
      <c r="E645" s="166"/>
      <c r="F645" s="167"/>
      <c r="G645" s="162"/>
      <c r="H645" s="165"/>
      <c r="I645" s="9" t="str">
        <f t="shared" si="9"/>
        <v/>
      </c>
    </row>
    <row r="646" spans="2:9" x14ac:dyDescent="0.2">
      <c r="B646" s="161"/>
      <c r="C646" s="162"/>
      <c r="D646" s="162"/>
      <c r="E646" s="166"/>
      <c r="F646" s="167"/>
      <c r="G646" s="162"/>
      <c r="H646" s="165"/>
      <c r="I646" s="9" t="str">
        <f t="shared" si="9"/>
        <v/>
      </c>
    </row>
    <row r="647" spans="2:9" x14ac:dyDescent="0.2">
      <c r="B647" s="161"/>
      <c r="C647" s="162"/>
      <c r="D647" s="162"/>
      <c r="E647" s="166"/>
      <c r="F647" s="167"/>
      <c r="G647" s="162"/>
      <c r="H647" s="165"/>
      <c r="I647" s="9" t="str">
        <f t="shared" si="9"/>
        <v/>
      </c>
    </row>
    <row r="648" spans="2:9" x14ac:dyDescent="0.2">
      <c r="B648" s="161"/>
      <c r="C648" s="162"/>
      <c r="D648" s="162"/>
      <c r="E648" s="166"/>
      <c r="F648" s="167"/>
      <c r="G648" s="162"/>
      <c r="H648" s="165"/>
      <c r="I648" s="9" t="str">
        <f t="shared" si="9"/>
        <v/>
      </c>
    </row>
    <row r="649" spans="2:9" x14ac:dyDescent="0.2">
      <c r="B649" s="161"/>
      <c r="C649" s="162"/>
      <c r="D649" s="162"/>
      <c r="E649" s="166"/>
      <c r="F649" s="167"/>
      <c r="G649" s="162"/>
      <c r="H649" s="165"/>
      <c r="I649" s="9" t="str">
        <f t="shared" ref="I649:I712" si="10">IF(H649="FICOSEC","F",IF(H649&gt;0,"C",""))</f>
        <v/>
      </c>
    </row>
    <row r="650" spans="2:9" x14ac:dyDescent="0.2">
      <c r="B650" s="161"/>
      <c r="C650" s="162"/>
      <c r="D650" s="162"/>
      <c r="E650" s="166"/>
      <c r="F650" s="167"/>
      <c r="G650" s="162"/>
      <c r="H650" s="165"/>
      <c r="I650" s="9" t="str">
        <f t="shared" si="10"/>
        <v/>
      </c>
    </row>
    <row r="651" spans="2:9" x14ac:dyDescent="0.2">
      <c r="B651" s="161"/>
      <c r="C651" s="162"/>
      <c r="D651" s="162"/>
      <c r="E651" s="166"/>
      <c r="F651" s="167"/>
      <c r="G651" s="162"/>
      <c r="H651" s="165"/>
      <c r="I651" s="9" t="str">
        <f t="shared" si="10"/>
        <v/>
      </c>
    </row>
    <row r="652" spans="2:9" x14ac:dyDescent="0.2">
      <c r="B652" s="161"/>
      <c r="C652" s="162"/>
      <c r="D652" s="162"/>
      <c r="E652" s="166"/>
      <c r="F652" s="167"/>
      <c r="G652" s="162"/>
      <c r="H652" s="165"/>
      <c r="I652" s="9" t="str">
        <f t="shared" si="10"/>
        <v/>
      </c>
    </row>
    <row r="653" spans="2:9" x14ac:dyDescent="0.2">
      <c r="B653" s="161"/>
      <c r="C653" s="162"/>
      <c r="D653" s="162"/>
      <c r="E653" s="166"/>
      <c r="F653" s="167"/>
      <c r="G653" s="162"/>
      <c r="H653" s="165"/>
      <c r="I653" s="9" t="str">
        <f t="shared" si="10"/>
        <v/>
      </c>
    </row>
    <row r="654" spans="2:9" x14ac:dyDescent="0.2">
      <c r="B654" s="161"/>
      <c r="C654" s="162"/>
      <c r="D654" s="162"/>
      <c r="E654" s="166"/>
      <c r="F654" s="167"/>
      <c r="G654" s="162"/>
      <c r="H654" s="165"/>
      <c r="I654" s="9" t="str">
        <f t="shared" si="10"/>
        <v/>
      </c>
    </row>
    <row r="655" spans="2:9" x14ac:dyDescent="0.2">
      <c r="B655" s="161"/>
      <c r="C655" s="162"/>
      <c r="D655" s="162"/>
      <c r="E655" s="166"/>
      <c r="F655" s="167"/>
      <c r="G655" s="162"/>
      <c r="H655" s="165"/>
      <c r="I655" s="9" t="str">
        <f t="shared" si="10"/>
        <v/>
      </c>
    </row>
    <row r="656" spans="2:9" x14ac:dyDescent="0.2">
      <c r="B656" s="161"/>
      <c r="C656" s="162"/>
      <c r="D656" s="162"/>
      <c r="E656" s="166"/>
      <c r="F656" s="167"/>
      <c r="G656" s="162"/>
      <c r="H656" s="165"/>
      <c r="I656" s="9" t="str">
        <f t="shared" si="10"/>
        <v/>
      </c>
    </row>
    <row r="657" spans="2:9" x14ac:dyDescent="0.2">
      <c r="B657" s="161"/>
      <c r="C657" s="162"/>
      <c r="D657" s="162"/>
      <c r="E657" s="166"/>
      <c r="F657" s="167"/>
      <c r="G657" s="162"/>
      <c r="H657" s="165"/>
      <c r="I657" s="9" t="str">
        <f t="shared" si="10"/>
        <v/>
      </c>
    </row>
    <row r="658" spans="2:9" x14ac:dyDescent="0.2">
      <c r="B658" s="161"/>
      <c r="C658" s="162"/>
      <c r="D658" s="162"/>
      <c r="E658" s="166"/>
      <c r="F658" s="167"/>
      <c r="G658" s="162"/>
      <c r="H658" s="165"/>
      <c r="I658" s="9" t="str">
        <f t="shared" si="10"/>
        <v/>
      </c>
    </row>
    <row r="659" spans="2:9" x14ac:dyDescent="0.2">
      <c r="B659" s="161"/>
      <c r="C659" s="162"/>
      <c r="D659" s="162"/>
      <c r="E659" s="166"/>
      <c r="F659" s="167"/>
      <c r="G659" s="162"/>
      <c r="H659" s="165"/>
      <c r="I659" s="9" t="str">
        <f t="shared" si="10"/>
        <v/>
      </c>
    </row>
    <row r="660" spans="2:9" x14ac:dyDescent="0.2">
      <c r="B660" s="161"/>
      <c r="C660" s="162"/>
      <c r="D660" s="162"/>
      <c r="E660" s="166"/>
      <c r="F660" s="167"/>
      <c r="G660" s="162"/>
      <c r="H660" s="165"/>
      <c r="I660" s="9" t="str">
        <f t="shared" si="10"/>
        <v/>
      </c>
    </row>
    <row r="661" spans="2:9" x14ac:dyDescent="0.2">
      <c r="B661" s="161"/>
      <c r="C661" s="162"/>
      <c r="D661" s="162"/>
      <c r="E661" s="166"/>
      <c r="F661" s="167"/>
      <c r="G661" s="162"/>
      <c r="H661" s="165"/>
      <c r="I661" s="9" t="str">
        <f t="shared" si="10"/>
        <v/>
      </c>
    </row>
    <row r="662" spans="2:9" x14ac:dyDescent="0.2">
      <c r="B662" s="161"/>
      <c r="C662" s="162"/>
      <c r="D662" s="162"/>
      <c r="E662" s="166"/>
      <c r="F662" s="167"/>
      <c r="G662" s="162"/>
      <c r="H662" s="165"/>
      <c r="I662" s="9" t="str">
        <f t="shared" si="10"/>
        <v/>
      </c>
    </row>
    <row r="663" spans="2:9" x14ac:dyDescent="0.2">
      <c r="B663" s="161"/>
      <c r="C663" s="162"/>
      <c r="D663" s="162"/>
      <c r="E663" s="166"/>
      <c r="F663" s="167"/>
      <c r="G663" s="162"/>
      <c r="H663" s="165"/>
      <c r="I663" s="9" t="str">
        <f t="shared" si="10"/>
        <v/>
      </c>
    </row>
    <row r="664" spans="2:9" x14ac:dyDescent="0.2">
      <c r="B664" s="161"/>
      <c r="C664" s="162"/>
      <c r="D664" s="162"/>
      <c r="E664" s="166"/>
      <c r="F664" s="167"/>
      <c r="G664" s="162"/>
      <c r="H664" s="165"/>
      <c r="I664" s="9" t="str">
        <f t="shared" si="10"/>
        <v/>
      </c>
    </row>
    <row r="665" spans="2:9" x14ac:dyDescent="0.2">
      <c r="B665" s="161"/>
      <c r="C665" s="162"/>
      <c r="D665" s="162"/>
      <c r="E665" s="166"/>
      <c r="F665" s="167"/>
      <c r="G665" s="162"/>
      <c r="H665" s="165"/>
      <c r="I665" s="9" t="str">
        <f t="shared" si="10"/>
        <v/>
      </c>
    </row>
    <row r="666" spans="2:9" x14ac:dyDescent="0.2">
      <c r="B666" s="161"/>
      <c r="C666" s="162"/>
      <c r="D666" s="162"/>
      <c r="E666" s="166"/>
      <c r="F666" s="167"/>
      <c r="G666" s="162"/>
      <c r="H666" s="165"/>
      <c r="I666" s="9" t="str">
        <f t="shared" si="10"/>
        <v/>
      </c>
    </row>
    <row r="667" spans="2:9" x14ac:dyDescent="0.2">
      <c r="B667" s="161"/>
      <c r="C667" s="162"/>
      <c r="D667" s="162"/>
      <c r="E667" s="166"/>
      <c r="F667" s="167"/>
      <c r="G667" s="162"/>
      <c r="H667" s="165"/>
      <c r="I667" s="9" t="str">
        <f t="shared" si="10"/>
        <v/>
      </c>
    </row>
    <row r="668" spans="2:9" x14ac:dyDescent="0.2">
      <c r="B668" s="161"/>
      <c r="C668" s="162"/>
      <c r="D668" s="162"/>
      <c r="E668" s="166"/>
      <c r="F668" s="167"/>
      <c r="G668" s="162"/>
      <c r="H668" s="165"/>
      <c r="I668" s="9" t="str">
        <f t="shared" si="10"/>
        <v/>
      </c>
    </row>
    <row r="669" spans="2:9" x14ac:dyDescent="0.2">
      <c r="B669" s="161"/>
      <c r="C669" s="162"/>
      <c r="D669" s="162"/>
      <c r="E669" s="166"/>
      <c r="F669" s="167"/>
      <c r="G669" s="162"/>
      <c r="H669" s="165"/>
      <c r="I669" s="9" t="str">
        <f t="shared" si="10"/>
        <v/>
      </c>
    </row>
    <row r="670" spans="2:9" x14ac:dyDescent="0.2">
      <c r="B670" s="161"/>
      <c r="C670" s="162"/>
      <c r="D670" s="162"/>
      <c r="E670" s="166"/>
      <c r="F670" s="167"/>
      <c r="G670" s="162"/>
      <c r="H670" s="165"/>
      <c r="I670" s="9" t="str">
        <f t="shared" si="10"/>
        <v/>
      </c>
    </row>
    <row r="671" spans="2:9" x14ac:dyDescent="0.2">
      <c r="B671" s="161"/>
      <c r="C671" s="162"/>
      <c r="D671" s="162"/>
      <c r="E671" s="166"/>
      <c r="F671" s="167"/>
      <c r="G671" s="162"/>
      <c r="H671" s="165"/>
      <c r="I671" s="9" t="str">
        <f t="shared" si="10"/>
        <v/>
      </c>
    </row>
    <row r="672" spans="2:9" x14ac:dyDescent="0.2">
      <c r="B672" s="161"/>
      <c r="C672" s="162"/>
      <c r="D672" s="162"/>
      <c r="E672" s="166"/>
      <c r="F672" s="167"/>
      <c r="G672" s="162"/>
      <c r="H672" s="165"/>
      <c r="I672" s="9" t="str">
        <f t="shared" si="10"/>
        <v/>
      </c>
    </row>
    <row r="673" spans="2:9" x14ac:dyDescent="0.2">
      <c r="B673" s="161"/>
      <c r="C673" s="162"/>
      <c r="D673" s="162"/>
      <c r="E673" s="166"/>
      <c r="F673" s="167"/>
      <c r="G673" s="162"/>
      <c r="H673" s="165"/>
      <c r="I673" s="9" t="str">
        <f t="shared" si="10"/>
        <v/>
      </c>
    </row>
    <row r="674" spans="2:9" x14ac:dyDescent="0.2">
      <c r="B674" s="161"/>
      <c r="C674" s="162"/>
      <c r="D674" s="162"/>
      <c r="E674" s="166"/>
      <c r="F674" s="167"/>
      <c r="G674" s="162"/>
      <c r="H674" s="165"/>
      <c r="I674" s="9" t="str">
        <f t="shared" si="10"/>
        <v/>
      </c>
    </row>
    <row r="675" spans="2:9" x14ac:dyDescent="0.2">
      <c r="B675" s="161"/>
      <c r="C675" s="162"/>
      <c r="D675" s="162"/>
      <c r="E675" s="166"/>
      <c r="F675" s="167"/>
      <c r="G675" s="162"/>
      <c r="H675" s="165"/>
      <c r="I675" s="9" t="str">
        <f t="shared" si="10"/>
        <v/>
      </c>
    </row>
    <row r="676" spans="2:9" x14ac:dyDescent="0.2">
      <c r="B676" s="161"/>
      <c r="C676" s="162"/>
      <c r="D676" s="162"/>
      <c r="E676" s="166"/>
      <c r="F676" s="167"/>
      <c r="G676" s="162"/>
      <c r="H676" s="165"/>
      <c r="I676" s="9" t="str">
        <f t="shared" si="10"/>
        <v/>
      </c>
    </row>
    <row r="677" spans="2:9" x14ac:dyDescent="0.2">
      <c r="B677" s="161"/>
      <c r="C677" s="162"/>
      <c r="D677" s="162"/>
      <c r="E677" s="166"/>
      <c r="F677" s="167"/>
      <c r="G677" s="162"/>
      <c r="H677" s="165"/>
      <c r="I677" s="9" t="str">
        <f t="shared" si="10"/>
        <v/>
      </c>
    </row>
    <row r="678" spans="2:9" x14ac:dyDescent="0.2">
      <c r="B678" s="161"/>
      <c r="C678" s="162"/>
      <c r="D678" s="162"/>
      <c r="E678" s="166"/>
      <c r="F678" s="167"/>
      <c r="G678" s="162"/>
      <c r="H678" s="165"/>
      <c r="I678" s="9" t="str">
        <f t="shared" si="10"/>
        <v/>
      </c>
    </row>
    <row r="679" spans="2:9" x14ac:dyDescent="0.2">
      <c r="B679" s="161"/>
      <c r="C679" s="162"/>
      <c r="D679" s="162"/>
      <c r="E679" s="166"/>
      <c r="F679" s="167"/>
      <c r="G679" s="162"/>
      <c r="H679" s="165"/>
      <c r="I679" s="9" t="str">
        <f t="shared" si="10"/>
        <v/>
      </c>
    </row>
    <row r="680" spans="2:9" x14ac:dyDescent="0.2">
      <c r="B680" s="161"/>
      <c r="C680" s="162"/>
      <c r="D680" s="162"/>
      <c r="E680" s="166"/>
      <c r="F680" s="167"/>
      <c r="G680" s="162"/>
      <c r="H680" s="165"/>
      <c r="I680" s="9" t="str">
        <f t="shared" si="10"/>
        <v/>
      </c>
    </row>
    <row r="681" spans="2:9" x14ac:dyDescent="0.2">
      <c r="B681" s="161"/>
      <c r="C681" s="162"/>
      <c r="D681" s="162"/>
      <c r="E681" s="166"/>
      <c r="F681" s="167"/>
      <c r="G681" s="162"/>
      <c r="H681" s="165"/>
      <c r="I681" s="9" t="str">
        <f t="shared" si="10"/>
        <v/>
      </c>
    </row>
    <row r="682" spans="2:9" x14ac:dyDescent="0.2">
      <c r="B682" s="161"/>
      <c r="C682" s="162"/>
      <c r="D682" s="162"/>
      <c r="E682" s="166"/>
      <c r="F682" s="167"/>
      <c r="G682" s="162"/>
      <c r="H682" s="165"/>
      <c r="I682" s="9" t="str">
        <f t="shared" si="10"/>
        <v/>
      </c>
    </row>
    <row r="683" spans="2:9" x14ac:dyDescent="0.2">
      <c r="B683" s="161"/>
      <c r="C683" s="162"/>
      <c r="D683" s="162"/>
      <c r="E683" s="166"/>
      <c r="F683" s="167"/>
      <c r="G683" s="162"/>
      <c r="H683" s="165"/>
      <c r="I683" s="9" t="str">
        <f t="shared" si="10"/>
        <v/>
      </c>
    </row>
    <row r="684" spans="2:9" x14ac:dyDescent="0.2">
      <c r="B684" s="161"/>
      <c r="C684" s="162"/>
      <c r="D684" s="162"/>
      <c r="E684" s="166"/>
      <c r="F684" s="167"/>
      <c r="G684" s="162"/>
      <c r="H684" s="165"/>
      <c r="I684" s="9" t="str">
        <f t="shared" si="10"/>
        <v/>
      </c>
    </row>
    <row r="685" spans="2:9" x14ac:dyDescent="0.2">
      <c r="B685" s="161"/>
      <c r="C685" s="162"/>
      <c r="D685" s="162"/>
      <c r="E685" s="166"/>
      <c r="F685" s="167"/>
      <c r="G685" s="162"/>
      <c r="H685" s="165"/>
      <c r="I685" s="9" t="str">
        <f t="shared" si="10"/>
        <v/>
      </c>
    </row>
    <row r="686" spans="2:9" x14ac:dyDescent="0.2">
      <c r="B686" s="161"/>
      <c r="C686" s="162"/>
      <c r="D686" s="162"/>
      <c r="E686" s="166"/>
      <c r="F686" s="167"/>
      <c r="G686" s="162"/>
      <c r="H686" s="165"/>
      <c r="I686" s="9" t="str">
        <f t="shared" si="10"/>
        <v/>
      </c>
    </row>
    <row r="687" spans="2:9" x14ac:dyDescent="0.2">
      <c r="B687" s="161"/>
      <c r="C687" s="162"/>
      <c r="D687" s="162"/>
      <c r="E687" s="166"/>
      <c r="F687" s="167"/>
      <c r="G687" s="162"/>
      <c r="H687" s="165"/>
      <c r="I687" s="9" t="str">
        <f t="shared" si="10"/>
        <v/>
      </c>
    </row>
    <row r="688" spans="2:9" x14ac:dyDescent="0.2">
      <c r="B688" s="161"/>
      <c r="C688" s="162"/>
      <c r="D688" s="162"/>
      <c r="E688" s="166"/>
      <c r="F688" s="167"/>
      <c r="G688" s="162"/>
      <c r="H688" s="165"/>
      <c r="I688" s="9" t="str">
        <f t="shared" si="10"/>
        <v/>
      </c>
    </row>
    <row r="689" spans="2:9" x14ac:dyDescent="0.2">
      <c r="B689" s="161"/>
      <c r="C689" s="162"/>
      <c r="D689" s="162"/>
      <c r="E689" s="166"/>
      <c r="F689" s="167"/>
      <c r="G689" s="162"/>
      <c r="H689" s="165"/>
      <c r="I689" s="9" t="str">
        <f t="shared" si="10"/>
        <v/>
      </c>
    </row>
    <row r="690" spans="2:9" x14ac:dyDescent="0.2">
      <c r="B690" s="161"/>
      <c r="C690" s="162"/>
      <c r="D690" s="162"/>
      <c r="E690" s="166"/>
      <c r="F690" s="167"/>
      <c r="G690" s="162"/>
      <c r="H690" s="165"/>
      <c r="I690" s="9" t="str">
        <f t="shared" si="10"/>
        <v/>
      </c>
    </row>
    <row r="691" spans="2:9" x14ac:dyDescent="0.2">
      <c r="B691" s="161"/>
      <c r="C691" s="162"/>
      <c r="D691" s="162"/>
      <c r="E691" s="166"/>
      <c r="F691" s="167"/>
      <c r="G691" s="162"/>
      <c r="H691" s="165"/>
      <c r="I691" s="9" t="str">
        <f t="shared" si="10"/>
        <v/>
      </c>
    </row>
    <row r="692" spans="2:9" x14ac:dyDescent="0.2">
      <c r="B692" s="161"/>
      <c r="C692" s="162"/>
      <c r="D692" s="162"/>
      <c r="E692" s="166"/>
      <c r="F692" s="167"/>
      <c r="G692" s="162"/>
      <c r="H692" s="165"/>
      <c r="I692" s="9" t="str">
        <f t="shared" si="10"/>
        <v/>
      </c>
    </row>
    <row r="693" spans="2:9" x14ac:dyDescent="0.2">
      <c r="B693" s="161"/>
      <c r="C693" s="162"/>
      <c r="D693" s="162"/>
      <c r="E693" s="166"/>
      <c r="F693" s="167"/>
      <c r="G693" s="162"/>
      <c r="H693" s="165"/>
      <c r="I693" s="9" t="str">
        <f t="shared" si="10"/>
        <v/>
      </c>
    </row>
    <row r="694" spans="2:9" x14ac:dyDescent="0.2">
      <c r="B694" s="161"/>
      <c r="C694" s="162"/>
      <c r="D694" s="162"/>
      <c r="E694" s="166"/>
      <c r="F694" s="167"/>
      <c r="G694" s="162"/>
      <c r="H694" s="165"/>
      <c r="I694" s="9" t="str">
        <f t="shared" si="10"/>
        <v/>
      </c>
    </row>
    <row r="695" spans="2:9" x14ac:dyDescent="0.2">
      <c r="B695" s="161"/>
      <c r="C695" s="162"/>
      <c r="D695" s="162"/>
      <c r="E695" s="166"/>
      <c r="F695" s="167"/>
      <c r="G695" s="162"/>
      <c r="H695" s="165"/>
      <c r="I695" s="9" t="str">
        <f t="shared" si="10"/>
        <v/>
      </c>
    </row>
    <row r="696" spans="2:9" x14ac:dyDescent="0.2">
      <c r="B696" s="161"/>
      <c r="C696" s="162"/>
      <c r="D696" s="162"/>
      <c r="E696" s="166"/>
      <c r="F696" s="167"/>
      <c r="G696" s="162"/>
      <c r="H696" s="165"/>
      <c r="I696" s="9" t="str">
        <f t="shared" si="10"/>
        <v/>
      </c>
    </row>
    <row r="697" spans="2:9" x14ac:dyDescent="0.2">
      <c r="B697" s="161"/>
      <c r="C697" s="162"/>
      <c r="D697" s="162"/>
      <c r="E697" s="166"/>
      <c r="F697" s="167"/>
      <c r="G697" s="162"/>
      <c r="H697" s="165"/>
      <c r="I697" s="9" t="str">
        <f t="shared" si="10"/>
        <v/>
      </c>
    </row>
    <row r="698" spans="2:9" x14ac:dyDescent="0.2">
      <c r="B698" s="161"/>
      <c r="C698" s="162"/>
      <c r="D698" s="162"/>
      <c r="E698" s="166"/>
      <c r="F698" s="167"/>
      <c r="G698" s="162"/>
      <c r="H698" s="165"/>
      <c r="I698" s="9" t="str">
        <f t="shared" si="10"/>
        <v/>
      </c>
    </row>
    <row r="699" spans="2:9" x14ac:dyDescent="0.2">
      <c r="B699" s="161"/>
      <c r="C699" s="162"/>
      <c r="D699" s="162"/>
      <c r="E699" s="166"/>
      <c r="F699" s="167"/>
      <c r="G699" s="162"/>
      <c r="H699" s="165"/>
      <c r="I699" s="9" t="str">
        <f t="shared" si="10"/>
        <v/>
      </c>
    </row>
    <row r="700" spans="2:9" x14ac:dyDescent="0.2">
      <c r="B700" s="161"/>
      <c r="C700" s="162"/>
      <c r="D700" s="162"/>
      <c r="E700" s="166"/>
      <c r="F700" s="167"/>
      <c r="G700" s="162"/>
      <c r="H700" s="165"/>
      <c r="I700" s="9" t="str">
        <f t="shared" si="10"/>
        <v/>
      </c>
    </row>
    <row r="701" spans="2:9" x14ac:dyDescent="0.2">
      <c r="B701" s="161"/>
      <c r="C701" s="162"/>
      <c r="D701" s="162"/>
      <c r="E701" s="166"/>
      <c r="F701" s="167"/>
      <c r="G701" s="162"/>
      <c r="H701" s="165"/>
      <c r="I701" s="9" t="str">
        <f t="shared" si="10"/>
        <v/>
      </c>
    </row>
    <row r="702" spans="2:9" x14ac:dyDescent="0.2">
      <c r="B702" s="161"/>
      <c r="C702" s="162"/>
      <c r="D702" s="162"/>
      <c r="E702" s="166"/>
      <c r="F702" s="167"/>
      <c r="G702" s="162"/>
      <c r="H702" s="165"/>
      <c r="I702" s="9" t="str">
        <f t="shared" si="10"/>
        <v/>
      </c>
    </row>
    <row r="703" spans="2:9" x14ac:dyDescent="0.2">
      <c r="B703" s="161"/>
      <c r="C703" s="162"/>
      <c r="D703" s="162"/>
      <c r="E703" s="166"/>
      <c r="F703" s="167"/>
      <c r="G703" s="162"/>
      <c r="H703" s="165"/>
      <c r="I703" s="9" t="str">
        <f t="shared" si="10"/>
        <v/>
      </c>
    </row>
    <row r="704" spans="2:9" x14ac:dyDescent="0.2">
      <c r="B704" s="161"/>
      <c r="C704" s="162"/>
      <c r="D704" s="162"/>
      <c r="E704" s="166"/>
      <c r="F704" s="167"/>
      <c r="G704" s="162"/>
      <c r="H704" s="165"/>
      <c r="I704" s="9" t="str">
        <f t="shared" si="10"/>
        <v/>
      </c>
    </row>
    <row r="705" spans="2:9" x14ac:dyDescent="0.2">
      <c r="B705" s="161"/>
      <c r="C705" s="162"/>
      <c r="D705" s="162"/>
      <c r="E705" s="166"/>
      <c r="F705" s="167"/>
      <c r="G705" s="162"/>
      <c r="H705" s="165"/>
      <c r="I705" s="9" t="str">
        <f t="shared" si="10"/>
        <v/>
      </c>
    </row>
    <row r="706" spans="2:9" x14ac:dyDescent="0.2">
      <c r="B706" s="161"/>
      <c r="C706" s="162"/>
      <c r="D706" s="162"/>
      <c r="E706" s="166"/>
      <c r="F706" s="167"/>
      <c r="G706" s="162"/>
      <c r="H706" s="165"/>
      <c r="I706" s="9" t="str">
        <f t="shared" si="10"/>
        <v/>
      </c>
    </row>
    <row r="707" spans="2:9" x14ac:dyDescent="0.2">
      <c r="B707" s="161"/>
      <c r="C707" s="162"/>
      <c r="D707" s="162"/>
      <c r="E707" s="166"/>
      <c r="F707" s="167"/>
      <c r="G707" s="162"/>
      <c r="H707" s="165"/>
      <c r="I707" s="9" t="str">
        <f t="shared" si="10"/>
        <v/>
      </c>
    </row>
    <row r="708" spans="2:9" x14ac:dyDescent="0.2">
      <c r="B708" s="161"/>
      <c r="C708" s="162"/>
      <c r="D708" s="162"/>
      <c r="E708" s="166"/>
      <c r="F708" s="167"/>
      <c r="G708" s="162"/>
      <c r="H708" s="165"/>
      <c r="I708" s="9" t="str">
        <f t="shared" si="10"/>
        <v/>
      </c>
    </row>
    <row r="709" spans="2:9" x14ac:dyDescent="0.2">
      <c r="B709" s="161"/>
      <c r="C709" s="162"/>
      <c r="D709" s="162"/>
      <c r="E709" s="166"/>
      <c r="F709" s="167"/>
      <c r="G709" s="162"/>
      <c r="H709" s="165"/>
      <c r="I709" s="9" t="str">
        <f t="shared" si="10"/>
        <v/>
      </c>
    </row>
    <row r="710" spans="2:9" x14ac:dyDescent="0.2">
      <c r="B710" s="161"/>
      <c r="C710" s="162"/>
      <c r="D710" s="162"/>
      <c r="E710" s="166"/>
      <c r="F710" s="167"/>
      <c r="G710" s="162"/>
      <c r="H710" s="165"/>
      <c r="I710" s="9" t="str">
        <f t="shared" si="10"/>
        <v/>
      </c>
    </row>
    <row r="711" spans="2:9" x14ac:dyDescent="0.2">
      <c r="B711" s="161"/>
      <c r="C711" s="162"/>
      <c r="D711" s="162"/>
      <c r="E711" s="166"/>
      <c r="F711" s="167"/>
      <c r="G711" s="162"/>
      <c r="H711" s="165"/>
      <c r="I711" s="9" t="str">
        <f t="shared" si="10"/>
        <v/>
      </c>
    </row>
    <row r="712" spans="2:9" x14ac:dyDescent="0.2">
      <c r="B712" s="161"/>
      <c r="C712" s="162"/>
      <c r="D712" s="162"/>
      <c r="E712" s="166"/>
      <c r="F712" s="167"/>
      <c r="G712" s="162"/>
      <c r="H712" s="165"/>
      <c r="I712" s="9" t="str">
        <f t="shared" si="10"/>
        <v/>
      </c>
    </row>
    <row r="713" spans="2:9" x14ac:dyDescent="0.2">
      <c r="B713" s="161"/>
      <c r="C713" s="162"/>
      <c r="D713" s="162"/>
      <c r="E713" s="166"/>
      <c r="F713" s="167"/>
      <c r="G713" s="162"/>
      <c r="H713" s="165"/>
      <c r="I713" s="9" t="str">
        <f t="shared" ref="I713:I776" si="11">IF(H713="FICOSEC","F",IF(H713&gt;0,"C",""))</f>
        <v/>
      </c>
    </row>
    <row r="714" spans="2:9" x14ac:dyDescent="0.2">
      <c r="B714" s="161"/>
      <c r="C714" s="162"/>
      <c r="D714" s="162"/>
      <c r="E714" s="166"/>
      <c r="F714" s="167"/>
      <c r="G714" s="162"/>
      <c r="H714" s="165"/>
      <c r="I714" s="9" t="str">
        <f t="shared" si="11"/>
        <v/>
      </c>
    </row>
    <row r="715" spans="2:9" x14ac:dyDescent="0.2">
      <c r="B715" s="161"/>
      <c r="C715" s="162"/>
      <c r="D715" s="162"/>
      <c r="E715" s="166"/>
      <c r="F715" s="167"/>
      <c r="G715" s="162"/>
      <c r="H715" s="165"/>
      <c r="I715" s="9" t="str">
        <f t="shared" si="11"/>
        <v/>
      </c>
    </row>
    <row r="716" spans="2:9" x14ac:dyDescent="0.2">
      <c r="B716" s="161"/>
      <c r="C716" s="162"/>
      <c r="D716" s="162"/>
      <c r="E716" s="166"/>
      <c r="F716" s="167"/>
      <c r="G716" s="162"/>
      <c r="H716" s="165"/>
      <c r="I716" s="9" t="str">
        <f t="shared" si="11"/>
        <v/>
      </c>
    </row>
    <row r="717" spans="2:9" x14ac:dyDescent="0.2">
      <c r="B717" s="161"/>
      <c r="C717" s="162"/>
      <c r="D717" s="162"/>
      <c r="E717" s="166"/>
      <c r="F717" s="167"/>
      <c r="G717" s="162"/>
      <c r="H717" s="165"/>
      <c r="I717" s="9" t="str">
        <f t="shared" si="11"/>
        <v/>
      </c>
    </row>
    <row r="718" spans="2:9" x14ac:dyDescent="0.2">
      <c r="B718" s="161"/>
      <c r="C718" s="162"/>
      <c r="D718" s="162"/>
      <c r="E718" s="166"/>
      <c r="F718" s="167"/>
      <c r="G718" s="162"/>
      <c r="H718" s="165"/>
      <c r="I718" s="9" t="str">
        <f t="shared" si="11"/>
        <v/>
      </c>
    </row>
    <row r="719" spans="2:9" x14ac:dyDescent="0.2">
      <c r="B719" s="161"/>
      <c r="C719" s="162"/>
      <c r="D719" s="162"/>
      <c r="E719" s="166"/>
      <c r="F719" s="167"/>
      <c r="G719" s="162"/>
      <c r="H719" s="165"/>
      <c r="I719" s="9" t="str">
        <f t="shared" si="11"/>
        <v/>
      </c>
    </row>
    <row r="720" spans="2:9" x14ac:dyDescent="0.2">
      <c r="B720" s="161"/>
      <c r="C720" s="162"/>
      <c r="D720" s="162"/>
      <c r="E720" s="166"/>
      <c r="F720" s="167"/>
      <c r="G720" s="162"/>
      <c r="H720" s="165"/>
      <c r="I720" s="9" t="str">
        <f t="shared" si="11"/>
        <v/>
      </c>
    </row>
    <row r="721" spans="2:9" x14ac:dyDescent="0.2">
      <c r="B721" s="161"/>
      <c r="C721" s="162"/>
      <c r="D721" s="162"/>
      <c r="E721" s="166"/>
      <c r="F721" s="167"/>
      <c r="G721" s="162"/>
      <c r="H721" s="165"/>
      <c r="I721" s="9" t="str">
        <f t="shared" si="11"/>
        <v/>
      </c>
    </row>
    <row r="722" spans="2:9" x14ac:dyDescent="0.2">
      <c r="B722" s="161"/>
      <c r="C722" s="162"/>
      <c r="D722" s="162"/>
      <c r="E722" s="166"/>
      <c r="F722" s="167"/>
      <c r="G722" s="162"/>
      <c r="H722" s="165"/>
      <c r="I722" s="9" t="str">
        <f t="shared" si="11"/>
        <v/>
      </c>
    </row>
    <row r="723" spans="2:9" x14ac:dyDescent="0.2">
      <c r="B723" s="161"/>
      <c r="C723" s="162"/>
      <c r="D723" s="162"/>
      <c r="E723" s="166"/>
      <c r="F723" s="167"/>
      <c r="G723" s="162"/>
      <c r="H723" s="165"/>
      <c r="I723" s="9" t="str">
        <f t="shared" si="11"/>
        <v/>
      </c>
    </row>
    <row r="724" spans="2:9" x14ac:dyDescent="0.2">
      <c r="B724" s="161"/>
      <c r="C724" s="162"/>
      <c r="D724" s="162"/>
      <c r="E724" s="166"/>
      <c r="F724" s="167"/>
      <c r="G724" s="162"/>
      <c r="H724" s="165"/>
      <c r="I724" s="9" t="str">
        <f t="shared" si="11"/>
        <v/>
      </c>
    </row>
    <row r="725" spans="2:9" x14ac:dyDescent="0.2">
      <c r="B725" s="161"/>
      <c r="C725" s="162"/>
      <c r="D725" s="162"/>
      <c r="E725" s="166"/>
      <c r="F725" s="167"/>
      <c r="G725" s="162"/>
      <c r="H725" s="165"/>
      <c r="I725" s="9" t="str">
        <f t="shared" si="11"/>
        <v/>
      </c>
    </row>
    <row r="726" spans="2:9" x14ac:dyDescent="0.2">
      <c r="B726" s="161"/>
      <c r="C726" s="162"/>
      <c r="D726" s="162"/>
      <c r="E726" s="166"/>
      <c r="F726" s="167"/>
      <c r="G726" s="162"/>
      <c r="H726" s="165"/>
      <c r="I726" s="9" t="str">
        <f t="shared" si="11"/>
        <v/>
      </c>
    </row>
    <row r="727" spans="2:9" x14ac:dyDescent="0.2">
      <c r="B727" s="161"/>
      <c r="C727" s="162"/>
      <c r="D727" s="162"/>
      <c r="E727" s="166"/>
      <c r="F727" s="167"/>
      <c r="G727" s="162"/>
      <c r="H727" s="165"/>
      <c r="I727" s="9" t="str">
        <f t="shared" si="11"/>
        <v/>
      </c>
    </row>
    <row r="728" spans="2:9" x14ac:dyDescent="0.2">
      <c r="B728" s="161"/>
      <c r="C728" s="162"/>
      <c r="D728" s="162"/>
      <c r="E728" s="166"/>
      <c r="F728" s="167"/>
      <c r="G728" s="162"/>
      <c r="H728" s="165"/>
      <c r="I728" s="9" t="str">
        <f t="shared" si="11"/>
        <v/>
      </c>
    </row>
    <row r="729" spans="2:9" x14ac:dyDescent="0.2">
      <c r="B729" s="161"/>
      <c r="C729" s="162"/>
      <c r="D729" s="162"/>
      <c r="E729" s="166"/>
      <c r="F729" s="167"/>
      <c r="G729" s="162"/>
      <c r="H729" s="165"/>
      <c r="I729" s="9" t="str">
        <f t="shared" si="11"/>
        <v/>
      </c>
    </row>
    <row r="730" spans="2:9" x14ac:dyDescent="0.2">
      <c r="B730" s="161"/>
      <c r="C730" s="162"/>
      <c r="D730" s="162"/>
      <c r="E730" s="166"/>
      <c r="F730" s="167"/>
      <c r="G730" s="162"/>
      <c r="H730" s="165"/>
      <c r="I730" s="9" t="str">
        <f t="shared" si="11"/>
        <v/>
      </c>
    </row>
    <row r="731" spans="2:9" x14ac:dyDescent="0.2">
      <c r="B731" s="161"/>
      <c r="C731" s="162"/>
      <c r="D731" s="162"/>
      <c r="E731" s="166"/>
      <c r="F731" s="167"/>
      <c r="G731" s="162"/>
      <c r="H731" s="165"/>
      <c r="I731" s="9" t="str">
        <f t="shared" si="11"/>
        <v/>
      </c>
    </row>
    <row r="732" spans="2:9" x14ac:dyDescent="0.2">
      <c r="B732" s="161"/>
      <c r="C732" s="162"/>
      <c r="D732" s="162"/>
      <c r="E732" s="166"/>
      <c r="F732" s="167"/>
      <c r="G732" s="162"/>
      <c r="H732" s="165"/>
      <c r="I732" s="9" t="str">
        <f t="shared" si="11"/>
        <v/>
      </c>
    </row>
    <row r="733" spans="2:9" x14ac:dyDescent="0.2">
      <c r="B733" s="161"/>
      <c r="C733" s="162"/>
      <c r="D733" s="162"/>
      <c r="E733" s="166"/>
      <c r="F733" s="167"/>
      <c r="G733" s="162"/>
      <c r="H733" s="165"/>
      <c r="I733" s="9" t="str">
        <f t="shared" si="11"/>
        <v/>
      </c>
    </row>
    <row r="734" spans="2:9" x14ac:dyDescent="0.2">
      <c r="B734" s="161"/>
      <c r="C734" s="162"/>
      <c r="D734" s="162"/>
      <c r="E734" s="166"/>
      <c r="F734" s="167"/>
      <c r="G734" s="162"/>
      <c r="H734" s="165"/>
      <c r="I734" s="9" t="str">
        <f t="shared" si="11"/>
        <v/>
      </c>
    </row>
    <row r="735" spans="2:9" x14ac:dyDescent="0.2">
      <c r="B735" s="161"/>
      <c r="C735" s="162"/>
      <c r="D735" s="162"/>
      <c r="E735" s="166"/>
      <c r="F735" s="167"/>
      <c r="G735" s="162"/>
      <c r="H735" s="165"/>
      <c r="I735" s="9" t="str">
        <f t="shared" si="11"/>
        <v/>
      </c>
    </row>
    <row r="736" spans="2:9" x14ac:dyDescent="0.2">
      <c r="B736" s="161"/>
      <c r="C736" s="162"/>
      <c r="D736" s="162"/>
      <c r="E736" s="166"/>
      <c r="F736" s="167"/>
      <c r="G736" s="162"/>
      <c r="H736" s="165"/>
      <c r="I736" s="9" t="str">
        <f t="shared" si="11"/>
        <v/>
      </c>
    </row>
    <row r="737" spans="2:9" x14ac:dyDescent="0.2">
      <c r="B737" s="161"/>
      <c r="C737" s="162"/>
      <c r="D737" s="162"/>
      <c r="E737" s="166"/>
      <c r="F737" s="167"/>
      <c r="G737" s="162"/>
      <c r="H737" s="165"/>
      <c r="I737" s="9" t="str">
        <f t="shared" si="11"/>
        <v/>
      </c>
    </row>
    <row r="738" spans="2:9" x14ac:dyDescent="0.2">
      <c r="B738" s="161"/>
      <c r="C738" s="162"/>
      <c r="D738" s="162"/>
      <c r="E738" s="166"/>
      <c r="F738" s="167"/>
      <c r="G738" s="162"/>
      <c r="H738" s="165"/>
      <c r="I738" s="9" t="str">
        <f t="shared" si="11"/>
        <v/>
      </c>
    </row>
    <row r="739" spans="2:9" x14ac:dyDescent="0.2">
      <c r="B739" s="161"/>
      <c r="C739" s="162"/>
      <c r="D739" s="162"/>
      <c r="E739" s="166"/>
      <c r="F739" s="167"/>
      <c r="G739" s="162"/>
      <c r="H739" s="165"/>
      <c r="I739" s="9" t="str">
        <f t="shared" si="11"/>
        <v/>
      </c>
    </row>
    <row r="740" spans="2:9" x14ac:dyDescent="0.2">
      <c r="B740" s="161"/>
      <c r="C740" s="162"/>
      <c r="D740" s="162"/>
      <c r="E740" s="166"/>
      <c r="F740" s="167"/>
      <c r="G740" s="162"/>
      <c r="H740" s="165"/>
      <c r="I740" s="9" t="str">
        <f t="shared" si="11"/>
        <v/>
      </c>
    </row>
    <row r="741" spans="2:9" x14ac:dyDescent="0.2">
      <c r="B741" s="161"/>
      <c r="C741" s="162"/>
      <c r="D741" s="162"/>
      <c r="E741" s="166"/>
      <c r="F741" s="167"/>
      <c r="G741" s="162"/>
      <c r="H741" s="165"/>
      <c r="I741" s="9" t="str">
        <f t="shared" si="11"/>
        <v/>
      </c>
    </row>
    <row r="742" spans="2:9" x14ac:dyDescent="0.2">
      <c r="B742" s="161"/>
      <c r="C742" s="162"/>
      <c r="D742" s="162"/>
      <c r="E742" s="166"/>
      <c r="F742" s="167"/>
      <c r="G742" s="162"/>
      <c r="H742" s="165"/>
      <c r="I742" s="9" t="str">
        <f t="shared" si="11"/>
        <v/>
      </c>
    </row>
    <row r="743" spans="2:9" x14ac:dyDescent="0.2">
      <c r="B743" s="161"/>
      <c r="C743" s="162"/>
      <c r="D743" s="162"/>
      <c r="E743" s="166"/>
      <c r="F743" s="167"/>
      <c r="G743" s="162"/>
      <c r="H743" s="165"/>
      <c r="I743" s="9" t="str">
        <f t="shared" si="11"/>
        <v/>
      </c>
    </row>
    <row r="744" spans="2:9" x14ac:dyDescent="0.2">
      <c r="B744" s="161"/>
      <c r="C744" s="162"/>
      <c r="D744" s="162"/>
      <c r="E744" s="166"/>
      <c r="F744" s="167"/>
      <c r="G744" s="162"/>
      <c r="H744" s="165"/>
      <c r="I744" s="9" t="str">
        <f t="shared" si="11"/>
        <v/>
      </c>
    </row>
    <row r="745" spans="2:9" x14ac:dyDescent="0.2">
      <c r="B745" s="161"/>
      <c r="C745" s="162"/>
      <c r="D745" s="162"/>
      <c r="E745" s="166"/>
      <c r="F745" s="167"/>
      <c r="G745" s="162"/>
      <c r="H745" s="165"/>
      <c r="I745" s="9" t="str">
        <f t="shared" si="11"/>
        <v/>
      </c>
    </row>
    <row r="746" spans="2:9" x14ac:dyDescent="0.2">
      <c r="B746" s="161"/>
      <c r="C746" s="162"/>
      <c r="D746" s="162"/>
      <c r="E746" s="166"/>
      <c r="F746" s="167"/>
      <c r="G746" s="162"/>
      <c r="H746" s="165"/>
      <c r="I746" s="9" t="str">
        <f t="shared" si="11"/>
        <v/>
      </c>
    </row>
    <row r="747" spans="2:9" x14ac:dyDescent="0.2">
      <c r="B747" s="161"/>
      <c r="C747" s="162"/>
      <c r="D747" s="162"/>
      <c r="E747" s="166"/>
      <c r="F747" s="167"/>
      <c r="G747" s="162"/>
      <c r="H747" s="165"/>
      <c r="I747" s="9" t="str">
        <f t="shared" si="11"/>
        <v/>
      </c>
    </row>
    <row r="748" spans="2:9" x14ac:dyDescent="0.2">
      <c r="B748" s="161"/>
      <c r="C748" s="162"/>
      <c r="D748" s="162"/>
      <c r="E748" s="166"/>
      <c r="F748" s="167"/>
      <c r="G748" s="162"/>
      <c r="H748" s="165"/>
      <c r="I748" s="9" t="str">
        <f t="shared" si="11"/>
        <v/>
      </c>
    </row>
    <row r="749" spans="2:9" x14ac:dyDescent="0.2">
      <c r="B749" s="161"/>
      <c r="C749" s="162"/>
      <c r="D749" s="162"/>
      <c r="E749" s="166"/>
      <c r="F749" s="167"/>
      <c r="G749" s="162"/>
      <c r="H749" s="165"/>
      <c r="I749" s="9" t="str">
        <f t="shared" si="11"/>
        <v/>
      </c>
    </row>
    <row r="750" spans="2:9" x14ac:dyDescent="0.2">
      <c r="B750" s="161"/>
      <c r="C750" s="162"/>
      <c r="D750" s="162"/>
      <c r="E750" s="166"/>
      <c r="F750" s="167"/>
      <c r="G750" s="162"/>
      <c r="H750" s="165"/>
      <c r="I750" s="9" t="str">
        <f t="shared" si="11"/>
        <v/>
      </c>
    </row>
    <row r="751" spans="2:9" x14ac:dyDescent="0.2">
      <c r="B751" s="161"/>
      <c r="C751" s="162"/>
      <c r="D751" s="162"/>
      <c r="E751" s="166"/>
      <c r="F751" s="167"/>
      <c r="G751" s="162"/>
      <c r="H751" s="165"/>
      <c r="I751" s="9" t="str">
        <f t="shared" si="11"/>
        <v/>
      </c>
    </row>
    <row r="752" spans="2:9" x14ac:dyDescent="0.2">
      <c r="B752" s="161"/>
      <c r="C752" s="162"/>
      <c r="D752" s="162"/>
      <c r="E752" s="166"/>
      <c r="F752" s="167"/>
      <c r="G752" s="162"/>
      <c r="H752" s="165"/>
      <c r="I752" s="9" t="str">
        <f t="shared" si="11"/>
        <v/>
      </c>
    </row>
    <row r="753" spans="2:9" x14ac:dyDescent="0.2">
      <c r="B753" s="161"/>
      <c r="C753" s="162"/>
      <c r="D753" s="162"/>
      <c r="E753" s="166"/>
      <c r="F753" s="167"/>
      <c r="G753" s="162"/>
      <c r="H753" s="165"/>
      <c r="I753" s="9" t="str">
        <f t="shared" si="11"/>
        <v/>
      </c>
    </row>
    <row r="754" spans="2:9" x14ac:dyDescent="0.2">
      <c r="B754" s="161"/>
      <c r="C754" s="162"/>
      <c r="D754" s="162"/>
      <c r="E754" s="166"/>
      <c r="F754" s="167"/>
      <c r="G754" s="162"/>
      <c r="H754" s="165"/>
      <c r="I754" s="9" t="str">
        <f t="shared" si="11"/>
        <v/>
      </c>
    </row>
    <row r="755" spans="2:9" x14ac:dyDescent="0.2">
      <c r="B755" s="161"/>
      <c r="C755" s="162"/>
      <c r="D755" s="162"/>
      <c r="E755" s="166"/>
      <c r="F755" s="167"/>
      <c r="G755" s="162"/>
      <c r="H755" s="165"/>
      <c r="I755" s="9" t="str">
        <f t="shared" si="11"/>
        <v/>
      </c>
    </row>
    <row r="756" spans="2:9" x14ac:dyDescent="0.2">
      <c r="B756" s="161"/>
      <c r="C756" s="162"/>
      <c r="D756" s="162"/>
      <c r="E756" s="166"/>
      <c r="F756" s="167"/>
      <c r="G756" s="162"/>
      <c r="H756" s="165"/>
      <c r="I756" s="9" t="str">
        <f t="shared" si="11"/>
        <v/>
      </c>
    </row>
    <row r="757" spans="2:9" x14ac:dyDescent="0.2">
      <c r="B757" s="161"/>
      <c r="C757" s="162"/>
      <c r="D757" s="162"/>
      <c r="E757" s="166"/>
      <c r="F757" s="167"/>
      <c r="G757" s="162"/>
      <c r="H757" s="165"/>
      <c r="I757" s="9" t="str">
        <f t="shared" si="11"/>
        <v/>
      </c>
    </row>
    <row r="758" spans="2:9" x14ac:dyDescent="0.2">
      <c r="B758" s="161"/>
      <c r="C758" s="162"/>
      <c r="D758" s="162"/>
      <c r="E758" s="166"/>
      <c r="F758" s="167"/>
      <c r="G758" s="162"/>
      <c r="H758" s="165"/>
      <c r="I758" s="9" t="str">
        <f t="shared" si="11"/>
        <v/>
      </c>
    </row>
    <row r="759" spans="2:9" x14ac:dyDescent="0.2">
      <c r="B759" s="161"/>
      <c r="C759" s="162"/>
      <c r="D759" s="162"/>
      <c r="E759" s="166"/>
      <c r="F759" s="167"/>
      <c r="G759" s="162"/>
      <c r="H759" s="165"/>
      <c r="I759" s="9" t="str">
        <f t="shared" si="11"/>
        <v/>
      </c>
    </row>
    <row r="760" spans="2:9" x14ac:dyDescent="0.2">
      <c r="B760" s="161"/>
      <c r="C760" s="162"/>
      <c r="D760" s="162"/>
      <c r="E760" s="166"/>
      <c r="F760" s="167"/>
      <c r="G760" s="162"/>
      <c r="H760" s="165"/>
      <c r="I760" s="9" t="str">
        <f t="shared" si="11"/>
        <v/>
      </c>
    </row>
    <row r="761" spans="2:9" x14ac:dyDescent="0.2">
      <c r="B761" s="161"/>
      <c r="C761" s="162"/>
      <c r="D761" s="162"/>
      <c r="E761" s="166"/>
      <c r="F761" s="167"/>
      <c r="G761" s="162"/>
      <c r="H761" s="165"/>
      <c r="I761" s="9" t="str">
        <f t="shared" si="11"/>
        <v/>
      </c>
    </row>
    <row r="762" spans="2:9" x14ac:dyDescent="0.2">
      <c r="B762" s="161"/>
      <c r="C762" s="162"/>
      <c r="D762" s="162"/>
      <c r="E762" s="166"/>
      <c r="F762" s="167"/>
      <c r="G762" s="162"/>
      <c r="H762" s="165"/>
      <c r="I762" s="9" t="str">
        <f t="shared" si="11"/>
        <v/>
      </c>
    </row>
    <row r="763" spans="2:9" x14ac:dyDescent="0.2">
      <c r="B763" s="161"/>
      <c r="C763" s="162"/>
      <c r="D763" s="162"/>
      <c r="E763" s="166"/>
      <c r="F763" s="167"/>
      <c r="G763" s="162"/>
      <c r="H763" s="165"/>
      <c r="I763" s="9" t="str">
        <f t="shared" si="11"/>
        <v/>
      </c>
    </row>
    <row r="764" spans="2:9" x14ac:dyDescent="0.2">
      <c r="B764" s="161"/>
      <c r="C764" s="162"/>
      <c r="D764" s="162"/>
      <c r="E764" s="166"/>
      <c r="F764" s="167"/>
      <c r="G764" s="162"/>
      <c r="H764" s="165"/>
      <c r="I764" s="9" t="str">
        <f t="shared" si="11"/>
        <v/>
      </c>
    </row>
    <row r="765" spans="2:9" x14ac:dyDescent="0.2">
      <c r="B765" s="161"/>
      <c r="C765" s="162"/>
      <c r="D765" s="162"/>
      <c r="E765" s="166"/>
      <c r="F765" s="167"/>
      <c r="G765" s="162"/>
      <c r="H765" s="165"/>
      <c r="I765" s="9" t="str">
        <f t="shared" si="11"/>
        <v/>
      </c>
    </row>
    <row r="766" spans="2:9" x14ac:dyDescent="0.2">
      <c r="B766" s="161"/>
      <c r="C766" s="162"/>
      <c r="D766" s="162"/>
      <c r="E766" s="166"/>
      <c r="F766" s="167"/>
      <c r="G766" s="162"/>
      <c r="H766" s="165"/>
      <c r="I766" s="9" t="str">
        <f t="shared" si="11"/>
        <v/>
      </c>
    </row>
    <row r="767" spans="2:9" x14ac:dyDescent="0.2">
      <c r="B767" s="161"/>
      <c r="C767" s="162"/>
      <c r="D767" s="162"/>
      <c r="E767" s="166"/>
      <c r="F767" s="167"/>
      <c r="G767" s="162"/>
      <c r="H767" s="165"/>
      <c r="I767" s="9" t="str">
        <f t="shared" si="11"/>
        <v/>
      </c>
    </row>
    <row r="768" spans="2:9" x14ac:dyDescent="0.2">
      <c r="B768" s="161"/>
      <c r="C768" s="162"/>
      <c r="D768" s="162"/>
      <c r="E768" s="166"/>
      <c r="F768" s="167"/>
      <c r="G768" s="162"/>
      <c r="H768" s="165"/>
      <c r="I768" s="9" t="str">
        <f t="shared" si="11"/>
        <v/>
      </c>
    </row>
    <row r="769" spans="2:9" x14ac:dyDescent="0.2">
      <c r="B769" s="161"/>
      <c r="C769" s="162"/>
      <c r="D769" s="162"/>
      <c r="E769" s="166"/>
      <c r="F769" s="167"/>
      <c r="G769" s="162"/>
      <c r="H769" s="165"/>
      <c r="I769" s="9" t="str">
        <f t="shared" si="11"/>
        <v/>
      </c>
    </row>
    <row r="770" spans="2:9" x14ac:dyDescent="0.2">
      <c r="B770" s="161"/>
      <c r="C770" s="162"/>
      <c r="D770" s="162"/>
      <c r="E770" s="166"/>
      <c r="F770" s="167"/>
      <c r="G770" s="162"/>
      <c r="H770" s="165"/>
      <c r="I770" s="9" t="str">
        <f t="shared" si="11"/>
        <v/>
      </c>
    </row>
    <row r="771" spans="2:9" x14ac:dyDescent="0.2">
      <c r="B771" s="161"/>
      <c r="C771" s="162"/>
      <c r="D771" s="162"/>
      <c r="E771" s="166"/>
      <c r="F771" s="167"/>
      <c r="G771" s="162"/>
      <c r="H771" s="165"/>
      <c r="I771" s="9" t="str">
        <f t="shared" si="11"/>
        <v/>
      </c>
    </row>
    <row r="772" spans="2:9" x14ac:dyDescent="0.2">
      <c r="B772" s="161"/>
      <c r="C772" s="162"/>
      <c r="D772" s="162"/>
      <c r="E772" s="166"/>
      <c r="F772" s="167"/>
      <c r="G772" s="162"/>
      <c r="H772" s="165"/>
      <c r="I772" s="9" t="str">
        <f t="shared" si="11"/>
        <v/>
      </c>
    </row>
    <row r="773" spans="2:9" x14ac:dyDescent="0.2">
      <c r="B773" s="161"/>
      <c r="C773" s="162"/>
      <c r="D773" s="162"/>
      <c r="E773" s="166"/>
      <c r="F773" s="167"/>
      <c r="G773" s="162"/>
      <c r="H773" s="165"/>
      <c r="I773" s="9" t="str">
        <f t="shared" si="11"/>
        <v/>
      </c>
    </row>
    <row r="774" spans="2:9" x14ac:dyDescent="0.2">
      <c r="B774" s="161"/>
      <c r="C774" s="162"/>
      <c r="D774" s="162"/>
      <c r="E774" s="166"/>
      <c r="F774" s="167"/>
      <c r="G774" s="162"/>
      <c r="H774" s="165"/>
      <c r="I774" s="9" t="str">
        <f t="shared" si="11"/>
        <v/>
      </c>
    </row>
    <row r="775" spans="2:9" x14ac:dyDescent="0.2">
      <c r="B775" s="161"/>
      <c r="C775" s="162"/>
      <c r="D775" s="162"/>
      <c r="E775" s="166"/>
      <c r="F775" s="167"/>
      <c r="G775" s="162"/>
      <c r="H775" s="165"/>
      <c r="I775" s="9" t="str">
        <f t="shared" si="11"/>
        <v/>
      </c>
    </row>
    <row r="776" spans="2:9" x14ac:dyDescent="0.2">
      <c r="B776" s="161"/>
      <c r="C776" s="162"/>
      <c r="D776" s="162"/>
      <c r="E776" s="166"/>
      <c r="F776" s="167"/>
      <c r="G776" s="162"/>
      <c r="H776" s="165"/>
      <c r="I776" s="9" t="str">
        <f t="shared" si="11"/>
        <v/>
      </c>
    </row>
    <row r="777" spans="2:9" x14ac:dyDescent="0.2">
      <c r="B777" s="161"/>
      <c r="C777" s="162"/>
      <c r="D777" s="162"/>
      <c r="E777" s="166"/>
      <c r="F777" s="167"/>
      <c r="G777" s="162"/>
      <c r="H777" s="165"/>
      <c r="I777" s="9" t="str">
        <f t="shared" ref="I777:I840" si="12">IF(H777="FICOSEC","F",IF(H777&gt;0,"C",""))</f>
        <v/>
      </c>
    </row>
    <row r="778" spans="2:9" x14ac:dyDescent="0.2">
      <c r="B778" s="161"/>
      <c r="C778" s="162"/>
      <c r="D778" s="162"/>
      <c r="E778" s="166"/>
      <c r="F778" s="167"/>
      <c r="G778" s="162"/>
      <c r="H778" s="165"/>
      <c r="I778" s="9" t="str">
        <f t="shared" si="12"/>
        <v/>
      </c>
    </row>
    <row r="779" spans="2:9" x14ac:dyDescent="0.2">
      <c r="B779" s="161"/>
      <c r="C779" s="162"/>
      <c r="D779" s="162"/>
      <c r="E779" s="166"/>
      <c r="F779" s="167"/>
      <c r="G779" s="162"/>
      <c r="H779" s="165"/>
      <c r="I779" s="9" t="str">
        <f t="shared" si="12"/>
        <v/>
      </c>
    </row>
    <row r="780" spans="2:9" x14ac:dyDescent="0.2">
      <c r="B780" s="161"/>
      <c r="C780" s="162"/>
      <c r="D780" s="162"/>
      <c r="E780" s="166"/>
      <c r="F780" s="167"/>
      <c r="G780" s="162"/>
      <c r="H780" s="165"/>
      <c r="I780" s="9" t="str">
        <f t="shared" si="12"/>
        <v/>
      </c>
    </row>
    <row r="781" spans="2:9" x14ac:dyDescent="0.2">
      <c r="B781" s="161"/>
      <c r="C781" s="162"/>
      <c r="D781" s="162"/>
      <c r="E781" s="166"/>
      <c r="F781" s="167"/>
      <c r="G781" s="162"/>
      <c r="H781" s="165"/>
      <c r="I781" s="9" t="str">
        <f t="shared" si="12"/>
        <v/>
      </c>
    </row>
    <row r="782" spans="2:9" x14ac:dyDescent="0.2">
      <c r="B782" s="161"/>
      <c r="C782" s="162"/>
      <c r="D782" s="162"/>
      <c r="E782" s="166"/>
      <c r="F782" s="167"/>
      <c r="G782" s="162"/>
      <c r="H782" s="165"/>
      <c r="I782" s="9" t="str">
        <f t="shared" si="12"/>
        <v/>
      </c>
    </row>
    <row r="783" spans="2:9" x14ac:dyDescent="0.2">
      <c r="B783" s="161"/>
      <c r="C783" s="162"/>
      <c r="D783" s="162"/>
      <c r="E783" s="166"/>
      <c r="F783" s="167"/>
      <c r="G783" s="162"/>
      <c r="H783" s="165"/>
      <c r="I783" s="9" t="str">
        <f t="shared" si="12"/>
        <v/>
      </c>
    </row>
    <row r="784" spans="2:9" x14ac:dyDescent="0.2">
      <c r="B784" s="161"/>
      <c r="C784" s="162"/>
      <c r="D784" s="162"/>
      <c r="E784" s="166"/>
      <c r="F784" s="167"/>
      <c r="G784" s="162"/>
      <c r="H784" s="165"/>
      <c r="I784" s="9" t="str">
        <f t="shared" si="12"/>
        <v/>
      </c>
    </row>
    <row r="785" spans="2:9" x14ac:dyDescent="0.2">
      <c r="B785" s="161"/>
      <c r="C785" s="162"/>
      <c r="D785" s="162"/>
      <c r="E785" s="166"/>
      <c r="F785" s="167"/>
      <c r="G785" s="162"/>
      <c r="H785" s="165"/>
      <c r="I785" s="9" t="str">
        <f t="shared" si="12"/>
        <v/>
      </c>
    </row>
    <row r="786" spans="2:9" x14ac:dyDescent="0.2">
      <c r="B786" s="161"/>
      <c r="C786" s="162"/>
      <c r="D786" s="162"/>
      <c r="E786" s="166"/>
      <c r="F786" s="167"/>
      <c r="G786" s="162"/>
      <c r="H786" s="165"/>
      <c r="I786" s="9" t="str">
        <f t="shared" si="12"/>
        <v/>
      </c>
    </row>
    <row r="787" spans="2:9" x14ac:dyDescent="0.2">
      <c r="B787" s="161"/>
      <c r="C787" s="162"/>
      <c r="D787" s="162"/>
      <c r="E787" s="166"/>
      <c r="F787" s="167"/>
      <c r="G787" s="162"/>
      <c r="H787" s="165"/>
      <c r="I787" s="9" t="str">
        <f t="shared" si="12"/>
        <v/>
      </c>
    </row>
    <row r="788" spans="2:9" x14ac:dyDescent="0.2">
      <c r="B788" s="161"/>
      <c r="C788" s="162"/>
      <c r="D788" s="162"/>
      <c r="E788" s="166"/>
      <c r="F788" s="167"/>
      <c r="G788" s="162"/>
      <c r="H788" s="165"/>
      <c r="I788" s="9" t="str">
        <f t="shared" si="12"/>
        <v/>
      </c>
    </row>
    <row r="789" spans="2:9" x14ac:dyDescent="0.2">
      <c r="B789" s="161"/>
      <c r="C789" s="162"/>
      <c r="D789" s="162"/>
      <c r="E789" s="166"/>
      <c r="F789" s="167"/>
      <c r="G789" s="162"/>
      <c r="H789" s="165"/>
      <c r="I789" s="9" t="str">
        <f t="shared" si="12"/>
        <v/>
      </c>
    </row>
    <row r="790" spans="2:9" x14ac:dyDescent="0.2">
      <c r="B790" s="161"/>
      <c r="C790" s="162"/>
      <c r="D790" s="162"/>
      <c r="E790" s="166"/>
      <c r="F790" s="167"/>
      <c r="G790" s="162"/>
      <c r="H790" s="165"/>
      <c r="I790" s="9" t="str">
        <f t="shared" si="12"/>
        <v/>
      </c>
    </row>
    <row r="791" spans="2:9" x14ac:dyDescent="0.2">
      <c r="B791" s="161"/>
      <c r="C791" s="162"/>
      <c r="D791" s="162"/>
      <c r="E791" s="166"/>
      <c r="F791" s="167"/>
      <c r="G791" s="162"/>
      <c r="H791" s="165"/>
      <c r="I791" s="9" t="str">
        <f t="shared" si="12"/>
        <v/>
      </c>
    </row>
    <row r="792" spans="2:9" x14ac:dyDescent="0.2">
      <c r="B792" s="161"/>
      <c r="C792" s="162"/>
      <c r="D792" s="162"/>
      <c r="E792" s="166"/>
      <c r="F792" s="167"/>
      <c r="G792" s="162"/>
      <c r="H792" s="165"/>
      <c r="I792" s="9" t="str">
        <f t="shared" si="12"/>
        <v/>
      </c>
    </row>
    <row r="793" spans="2:9" x14ac:dyDescent="0.2">
      <c r="B793" s="161"/>
      <c r="C793" s="162"/>
      <c r="D793" s="162"/>
      <c r="E793" s="166"/>
      <c r="F793" s="167"/>
      <c r="G793" s="162"/>
      <c r="H793" s="165"/>
      <c r="I793" s="9" t="str">
        <f t="shared" si="12"/>
        <v/>
      </c>
    </row>
    <row r="794" spans="2:9" x14ac:dyDescent="0.2">
      <c r="B794" s="161"/>
      <c r="C794" s="162"/>
      <c r="D794" s="162"/>
      <c r="E794" s="166"/>
      <c r="F794" s="167"/>
      <c r="G794" s="162"/>
      <c r="H794" s="165"/>
      <c r="I794" s="9" t="str">
        <f t="shared" si="12"/>
        <v/>
      </c>
    </row>
    <row r="795" spans="2:9" x14ac:dyDescent="0.2">
      <c r="B795" s="161"/>
      <c r="C795" s="162"/>
      <c r="D795" s="162"/>
      <c r="E795" s="166"/>
      <c r="F795" s="167"/>
      <c r="G795" s="162"/>
      <c r="H795" s="165"/>
      <c r="I795" s="9" t="str">
        <f t="shared" si="12"/>
        <v/>
      </c>
    </row>
    <row r="796" spans="2:9" x14ac:dyDescent="0.2">
      <c r="B796" s="161"/>
      <c r="C796" s="162"/>
      <c r="D796" s="162"/>
      <c r="E796" s="166"/>
      <c r="F796" s="167"/>
      <c r="G796" s="162"/>
      <c r="H796" s="165"/>
      <c r="I796" s="9" t="str">
        <f t="shared" si="12"/>
        <v/>
      </c>
    </row>
    <row r="797" spans="2:9" x14ac:dyDescent="0.2">
      <c r="B797" s="161"/>
      <c r="C797" s="162"/>
      <c r="D797" s="162"/>
      <c r="E797" s="166"/>
      <c r="F797" s="167"/>
      <c r="G797" s="162"/>
      <c r="H797" s="165"/>
      <c r="I797" s="9" t="str">
        <f t="shared" si="12"/>
        <v/>
      </c>
    </row>
    <row r="798" spans="2:9" x14ac:dyDescent="0.2">
      <c r="B798" s="161"/>
      <c r="C798" s="162"/>
      <c r="D798" s="162"/>
      <c r="E798" s="166"/>
      <c r="F798" s="167"/>
      <c r="G798" s="162"/>
      <c r="H798" s="165"/>
      <c r="I798" s="9" t="str">
        <f t="shared" si="12"/>
        <v/>
      </c>
    </row>
    <row r="799" spans="2:9" x14ac:dyDescent="0.2">
      <c r="B799" s="161"/>
      <c r="C799" s="162"/>
      <c r="D799" s="162"/>
      <c r="E799" s="166"/>
      <c r="F799" s="167"/>
      <c r="G799" s="162"/>
      <c r="H799" s="165"/>
      <c r="I799" s="9" t="str">
        <f t="shared" si="12"/>
        <v/>
      </c>
    </row>
    <row r="800" spans="2:9" x14ac:dyDescent="0.2">
      <c r="B800" s="161"/>
      <c r="C800" s="162"/>
      <c r="D800" s="162"/>
      <c r="E800" s="166"/>
      <c r="F800" s="167"/>
      <c r="G800" s="162"/>
      <c r="H800" s="165"/>
      <c r="I800" s="9" t="str">
        <f t="shared" si="12"/>
        <v/>
      </c>
    </row>
    <row r="801" spans="2:9" x14ac:dyDescent="0.2">
      <c r="B801" s="161"/>
      <c r="C801" s="162"/>
      <c r="D801" s="162"/>
      <c r="E801" s="166"/>
      <c r="F801" s="167"/>
      <c r="G801" s="162"/>
      <c r="H801" s="165"/>
      <c r="I801" s="9" t="str">
        <f t="shared" si="12"/>
        <v/>
      </c>
    </row>
    <row r="802" spans="2:9" x14ac:dyDescent="0.2">
      <c r="B802" s="161"/>
      <c r="C802" s="162"/>
      <c r="D802" s="162"/>
      <c r="E802" s="166"/>
      <c r="F802" s="167"/>
      <c r="G802" s="162"/>
      <c r="H802" s="165"/>
      <c r="I802" s="9" t="str">
        <f t="shared" si="12"/>
        <v/>
      </c>
    </row>
    <row r="803" spans="2:9" x14ac:dyDescent="0.2">
      <c r="B803" s="161"/>
      <c r="C803" s="162"/>
      <c r="D803" s="162"/>
      <c r="E803" s="166"/>
      <c r="F803" s="167"/>
      <c r="G803" s="162"/>
      <c r="H803" s="165"/>
      <c r="I803" s="9" t="str">
        <f t="shared" si="12"/>
        <v/>
      </c>
    </row>
    <row r="804" spans="2:9" x14ac:dyDescent="0.2">
      <c r="B804" s="161"/>
      <c r="C804" s="162"/>
      <c r="D804" s="162"/>
      <c r="E804" s="166"/>
      <c r="F804" s="167"/>
      <c r="G804" s="162"/>
      <c r="H804" s="165"/>
      <c r="I804" s="9" t="str">
        <f t="shared" si="12"/>
        <v/>
      </c>
    </row>
    <row r="805" spans="2:9" x14ac:dyDescent="0.2">
      <c r="B805" s="161"/>
      <c r="C805" s="162"/>
      <c r="D805" s="162"/>
      <c r="E805" s="166"/>
      <c r="F805" s="167"/>
      <c r="G805" s="162"/>
      <c r="H805" s="165"/>
      <c r="I805" s="9" t="str">
        <f t="shared" si="12"/>
        <v/>
      </c>
    </row>
    <row r="806" spans="2:9" x14ac:dyDescent="0.2">
      <c r="B806" s="161"/>
      <c r="C806" s="162"/>
      <c r="D806" s="162"/>
      <c r="E806" s="166"/>
      <c r="F806" s="167"/>
      <c r="G806" s="162"/>
      <c r="H806" s="165"/>
      <c r="I806" s="9" t="str">
        <f t="shared" si="12"/>
        <v/>
      </c>
    </row>
    <row r="807" spans="2:9" x14ac:dyDescent="0.2">
      <c r="B807" s="161"/>
      <c r="C807" s="162"/>
      <c r="D807" s="162"/>
      <c r="E807" s="166"/>
      <c r="F807" s="167"/>
      <c r="G807" s="162"/>
      <c r="H807" s="165"/>
      <c r="I807" s="9" t="str">
        <f t="shared" si="12"/>
        <v/>
      </c>
    </row>
    <row r="808" spans="2:9" x14ac:dyDescent="0.2">
      <c r="B808" s="161"/>
      <c r="C808" s="162"/>
      <c r="D808" s="162"/>
      <c r="E808" s="166"/>
      <c r="F808" s="167"/>
      <c r="G808" s="162"/>
      <c r="H808" s="165"/>
      <c r="I808" s="9" t="str">
        <f t="shared" si="12"/>
        <v/>
      </c>
    </row>
    <row r="809" spans="2:9" x14ac:dyDescent="0.2">
      <c r="B809" s="161"/>
      <c r="C809" s="162"/>
      <c r="D809" s="162"/>
      <c r="E809" s="166"/>
      <c r="F809" s="167"/>
      <c r="G809" s="162"/>
      <c r="H809" s="165"/>
      <c r="I809" s="9" t="str">
        <f t="shared" si="12"/>
        <v/>
      </c>
    </row>
    <row r="810" spans="2:9" x14ac:dyDescent="0.2">
      <c r="B810" s="161"/>
      <c r="C810" s="162"/>
      <c r="D810" s="162"/>
      <c r="E810" s="166"/>
      <c r="F810" s="167"/>
      <c r="G810" s="162"/>
      <c r="H810" s="165"/>
      <c r="I810" s="9" t="str">
        <f t="shared" si="12"/>
        <v/>
      </c>
    </row>
    <row r="811" spans="2:9" x14ac:dyDescent="0.2">
      <c r="B811" s="161"/>
      <c r="C811" s="162"/>
      <c r="D811" s="162"/>
      <c r="E811" s="166"/>
      <c r="F811" s="167"/>
      <c r="G811" s="162"/>
      <c r="H811" s="165"/>
      <c r="I811" s="9" t="str">
        <f t="shared" si="12"/>
        <v/>
      </c>
    </row>
    <row r="812" spans="2:9" x14ac:dyDescent="0.2">
      <c r="B812" s="161"/>
      <c r="C812" s="162"/>
      <c r="D812" s="162"/>
      <c r="E812" s="166"/>
      <c r="F812" s="167"/>
      <c r="G812" s="162"/>
      <c r="H812" s="165"/>
      <c r="I812" s="9" t="str">
        <f t="shared" si="12"/>
        <v/>
      </c>
    </row>
    <row r="813" spans="2:9" x14ac:dyDescent="0.2">
      <c r="B813" s="161"/>
      <c r="C813" s="162"/>
      <c r="D813" s="162"/>
      <c r="E813" s="166"/>
      <c r="F813" s="167"/>
      <c r="G813" s="162"/>
      <c r="H813" s="165"/>
      <c r="I813" s="9" t="str">
        <f t="shared" si="12"/>
        <v/>
      </c>
    </row>
    <row r="814" spans="2:9" x14ac:dyDescent="0.2">
      <c r="B814" s="161"/>
      <c r="C814" s="162"/>
      <c r="D814" s="162"/>
      <c r="E814" s="166"/>
      <c r="F814" s="167"/>
      <c r="G814" s="162"/>
      <c r="H814" s="165"/>
      <c r="I814" s="9" t="str">
        <f t="shared" si="12"/>
        <v/>
      </c>
    </row>
    <row r="815" spans="2:9" x14ac:dyDescent="0.2">
      <c r="B815" s="161"/>
      <c r="C815" s="162"/>
      <c r="D815" s="162"/>
      <c r="E815" s="166"/>
      <c r="F815" s="167"/>
      <c r="G815" s="162"/>
      <c r="H815" s="165"/>
      <c r="I815" s="9" t="str">
        <f t="shared" si="12"/>
        <v/>
      </c>
    </row>
    <row r="816" spans="2:9" x14ac:dyDescent="0.2">
      <c r="B816" s="161"/>
      <c r="C816" s="162"/>
      <c r="D816" s="162"/>
      <c r="E816" s="166"/>
      <c r="F816" s="167"/>
      <c r="G816" s="162"/>
      <c r="H816" s="165"/>
      <c r="I816" s="9" t="str">
        <f t="shared" si="12"/>
        <v/>
      </c>
    </row>
    <row r="817" spans="2:9" x14ac:dyDescent="0.2">
      <c r="B817" s="161"/>
      <c r="C817" s="162"/>
      <c r="D817" s="162"/>
      <c r="E817" s="166"/>
      <c r="F817" s="167"/>
      <c r="G817" s="162"/>
      <c r="H817" s="165"/>
      <c r="I817" s="9" t="str">
        <f t="shared" si="12"/>
        <v/>
      </c>
    </row>
    <row r="818" spans="2:9" x14ac:dyDescent="0.2">
      <c r="B818" s="161"/>
      <c r="C818" s="162"/>
      <c r="D818" s="162"/>
      <c r="E818" s="166"/>
      <c r="F818" s="167"/>
      <c r="G818" s="162"/>
      <c r="H818" s="165"/>
      <c r="I818" s="9" t="str">
        <f t="shared" si="12"/>
        <v/>
      </c>
    </row>
    <row r="819" spans="2:9" x14ac:dyDescent="0.2">
      <c r="B819" s="161"/>
      <c r="C819" s="162"/>
      <c r="D819" s="162"/>
      <c r="E819" s="166"/>
      <c r="F819" s="167"/>
      <c r="G819" s="162"/>
      <c r="H819" s="165"/>
      <c r="I819" s="9" t="str">
        <f t="shared" si="12"/>
        <v/>
      </c>
    </row>
    <row r="820" spans="2:9" x14ac:dyDescent="0.2">
      <c r="B820" s="161"/>
      <c r="C820" s="162"/>
      <c r="D820" s="162"/>
      <c r="E820" s="166"/>
      <c r="F820" s="167"/>
      <c r="G820" s="162"/>
      <c r="H820" s="165"/>
      <c r="I820" s="9" t="str">
        <f t="shared" si="12"/>
        <v/>
      </c>
    </row>
    <row r="821" spans="2:9" x14ac:dyDescent="0.2">
      <c r="B821" s="161"/>
      <c r="C821" s="162"/>
      <c r="D821" s="162"/>
      <c r="E821" s="166"/>
      <c r="F821" s="167"/>
      <c r="G821" s="162"/>
      <c r="H821" s="165"/>
      <c r="I821" s="9" t="str">
        <f t="shared" si="12"/>
        <v/>
      </c>
    </row>
    <row r="822" spans="2:9" x14ac:dyDescent="0.2">
      <c r="B822" s="161"/>
      <c r="C822" s="162"/>
      <c r="D822" s="162"/>
      <c r="E822" s="166"/>
      <c r="F822" s="167"/>
      <c r="G822" s="162"/>
      <c r="H822" s="165"/>
      <c r="I822" s="9" t="str">
        <f t="shared" si="12"/>
        <v/>
      </c>
    </row>
    <row r="823" spans="2:9" x14ac:dyDescent="0.2">
      <c r="B823" s="161"/>
      <c r="C823" s="162"/>
      <c r="D823" s="162"/>
      <c r="E823" s="166"/>
      <c r="F823" s="167"/>
      <c r="G823" s="162"/>
      <c r="H823" s="165"/>
      <c r="I823" s="9" t="str">
        <f t="shared" si="12"/>
        <v/>
      </c>
    </row>
    <row r="824" spans="2:9" x14ac:dyDescent="0.2">
      <c r="B824" s="161"/>
      <c r="C824" s="162"/>
      <c r="D824" s="162"/>
      <c r="E824" s="166"/>
      <c r="F824" s="167"/>
      <c r="G824" s="162"/>
      <c r="H824" s="165"/>
      <c r="I824" s="9" t="str">
        <f t="shared" si="12"/>
        <v/>
      </c>
    </row>
    <row r="825" spans="2:9" x14ac:dyDescent="0.2">
      <c r="B825" s="161"/>
      <c r="C825" s="162"/>
      <c r="D825" s="162"/>
      <c r="E825" s="166"/>
      <c r="F825" s="167"/>
      <c r="G825" s="162"/>
      <c r="H825" s="165"/>
      <c r="I825" s="9" t="str">
        <f t="shared" si="12"/>
        <v/>
      </c>
    </row>
    <row r="826" spans="2:9" x14ac:dyDescent="0.2">
      <c r="B826" s="161"/>
      <c r="C826" s="162"/>
      <c r="D826" s="162"/>
      <c r="E826" s="166"/>
      <c r="F826" s="167"/>
      <c r="G826" s="162"/>
      <c r="H826" s="165"/>
      <c r="I826" s="9" t="str">
        <f t="shared" si="12"/>
        <v/>
      </c>
    </row>
    <row r="827" spans="2:9" x14ac:dyDescent="0.2">
      <c r="B827" s="161"/>
      <c r="C827" s="162"/>
      <c r="D827" s="162"/>
      <c r="E827" s="166"/>
      <c r="F827" s="167"/>
      <c r="G827" s="162"/>
      <c r="H827" s="165"/>
      <c r="I827" s="9" t="str">
        <f t="shared" si="12"/>
        <v/>
      </c>
    </row>
    <row r="828" spans="2:9" x14ac:dyDescent="0.2">
      <c r="B828" s="161"/>
      <c r="C828" s="162"/>
      <c r="D828" s="162"/>
      <c r="E828" s="166"/>
      <c r="F828" s="167"/>
      <c r="G828" s="162"/>
      <c r="H828" s="165"/>
      <c r="I828" s="9" t="str">
        <f t="shared" si="12"/>
        <v/>
      </c>
    </row>
    <row r="829" spans="2:9" x14ac:dyDescent="0.2">
      <c r="B829" s="161"/>
      <c r="C829" s="162"/>
      <c r="D829" s="162"/>
      <c r="E829" s="166"/>
      <c r="F829" s="167"/>
      <c r="G829" s="162"/>
      <c r="H829" s="165"/>
      <c r="I829" s="9" t="str">
        <f t="shared" si="12"/>
        <v/>
      </c>
    </row>
    <row r="830" spans="2:9" x14ac:dyDescent="0.2">
      <c r="B830" s="161"/>
      <c r="C830" s="162"/>
      <c r="D830" s="162"/>
      <c r="E830" s="166"/>
      <c r="F830" s="167"/>
      <c r="G830" s="162"/>
      <c r="H830" s="165"/>
      <c r="I830" s="9" t="str">
        <f t="shared" si="12"/>
        <v/>
      </c>
    </row>
    <row r="831" spans="2:9" x14ac:dyDescent="0.2">
      <c r="B831" s="161"/>
      <c r="C831" s="162"/>
      <c r="D831" s="162"/>
      <c r="E831" s="166"/>
      <c r="F831" s="167"/>
      <c r="G831" s="162"/>
      <c r="H831" s="165"/>
      <c r="I831" s="9" t="str">
        <f t="shared" si="12"/>
        <v/>
      </c>
    </row>
    <row r="832" spans="2:9" x14ac:dyDescent="0.2">
      <c r="B832" s="161"/>
      <c r="C832" s="162"/>
      <c r="D832" s="162"/>
      <c r="E832" s="166"/>
      <c r="F832" s="167"/>
      <c r="G832" s="162"/>
      <c r="H832" s="165"/>
      <c r="I832" s="9" t="str">
        <f t="shared" si="12"/>
        <v/>
      </c>
    </row>
    <row r="833" spans="2:9" x14ac:dyDescent="0.2">
      <c r="B833" s="161"/>
      <c r="C833" s="162"/>
      <c r="D833" s="162"/>
      <c r="E833" s="166"/>
      <c r="F833" s="167"/>
      <c r="G833" s="162"/>
      <c r="H833" s="165"/>
      <c r="I833" s="9" t="str">
        <f t="shared" si="12"/>
        <v/>
      </c>
    </row>
    <row r="834" spans="2:9" x14ac:dyDescent="0.2">
      <c r="B834" s="161"/>
      <c r="C834" s="162"/>
      <c r="D834" s="162"/>
      <c r="E834" s="166"/>
      <c r="F834" s="167"/>
      <c r="G834" s="162"/>
      <c r="H834" s="165"/>
      <c r="I834" s="9" t="str">
        <f t="shared" si="12"/>
        <v/>
      </c>
    </row>
    <row r="835" spans="2:9" x14ac:dyDescent="0.2">
      <c r="B835" s="161"/>
      <c r="C835" s="162"/>
      <c r="D835" s="162"/>
      <c r="E835" s="166"/>
      <c r="F835" s="167"/>
      <c r="G835" s="162"/>
      <c r="H835" s="165"/>
      <c r="I835" s="9" t="str">
        <f t="shared" si="12"/>
        <v/>
      </c>
    </row>
    <row r="836" spans="2:9" x14ac:dyDescent="0.2">
      <c r="B836" s="161"/>
      <c r="C836" s="162"/>
      <c r="D836" s="162"/>
      <c r="E836" s="166"/>
      <c r="F836" s="167"/>
      <c r="G836" s="162"/>
      <c r="H836" s="165"/>
      <c r="I836" s="9" t="str">
        <f t="shared" si="12"/>
        <v/>
      </c>
    </row>
    <row r="837" spans="2:9" x14ac:dyDescent="0.2">
      <c r="B837" s="161"/>
      <c r="C837" s="162"/>
      <c r="D837" s="162"/>
      <c r="E837" s="166"/>
      <c r="F837" s="167"/>
      <c r="G837" s="162"/>
      <c r="H837" s="165"/>
      <c r="I837" s="9" t="str">
        <f t="shared" si="12"/>
        <v/>
      </c>
    </row>
    <row r="838" spans="2:9" x14ac:dyDescent="0.2">
      <c r="B838" s="161"/>
      <c r="C838" s="162"/>
      <c r="D838" s="162"/>
      <c r="E838" s="166"/>
      <c r="F838" s="167"/>
      <c r="G838" s="162"/>
      <c r="H838" s="165"/>
      <c r="I838" s="9" t="str">
        <f t="shared" si="12"/>
        <v/>
      </c>
    </row>
    <row r="839" spans="2:9" x14ac:dyDescent="0.2">
      <c r="B839" s="161"/>
      <c r="C839" s="162"/>
      <c r="D839" s="162"/>
      <c r="E839" s="166"/>
      <c r="F839" s="167"/>
      <c r="G839" s="162"/>
      <c r="H839" s="165"/>
      <c r="I839" s="9" t="str">
        <f t="shared" si="12"/>
        <v/>
      </c>
    </row>
    <row r="840" spans="2:9" x14ac:dyDescent="0.2">
      <c r="B840" s="161"/>
      <c r="C840" s="162"/>
      <c r="D840" s="162"/>
      <c r="E840" s="166"/>
      <c r="F840" s="167"/>
      <c r="G840" s="162"/>
      <c r="H840" s="165"/>
      <c r="I840" s="9" t="str">
        <f t="shared" si="12"/>
        <v/>
      </c>
    </row>
    <row r="841" spans="2:9" x14ac:dyDescent="0.2">
      <c r="B841" s="161"/>
      <c r="C841" s="162"/>
      <c r="D841" s="162"/>
      <c r="E841" s="166"/>
      <c r="F841" s="167"/>
      <c r="G841" s="162"/>
      <c r="H841" s="165"/>
      <c r="I841" s="9" t="str">
        <f t="shared" ref="I841:I904" si="13">IF(H841="FICOSEC","F",IF(H841&gt;0,"C",""))</f>
        <v/>
      </c>
    </row>
    <row r="842" spans="2:9" x14ac:dyDescent="0.2">
      <c r="B842" s="161"/>
      <c r="C842" s="162"/>
      <c r="D842" s="162"/>
      <c r="E842" s="166"/>
      <c r="F842" s="167"/>
      <c r="G842" s="162"/>
      <c r="H842" s="165"/>
      <c r="I842" s="9" t="str">
        <f t="shared" si="13"/>
        <v/>
      </c>
    </row>
    <row r="843" spans="2:9" x14ac:dyDescent="0.2">
      <c r="B843" s="161"/>
      <c r="C843" s="162"/>
      <c r="D843" s="162"/>
      <c r="E843" s="166"/>
      <c r="F843" s="167"/>
      <c r="G843" s="162"/>
      <c r="H843" s="165"/>
      <c r="I843" s="9" t="str">
        <f t="shared" si="13"/>
        <v/>
      </c>
    </row>
    <row r="844" spans="2:9" x14ac:dyDescent="0.2">
      <c r="B844" s="161"/>
      <c r="C844" s="162"/>
      <c r="D844" s="162"/>
      <c r="E844" s="166"/>
      <c r="F844" s="167"/>
      <c r="G844" s="162"/>
      <c r="H844" s="165"/>
      <c r="I844" s="9" t="str">
        <f t="shared" si="13"/>
        <v/>
      </c>
    </row>
    <row r="845" spans="2:9" x14ac:dyDescent="0.2">
      <c r="B845" s="161"/>
      <c r="C845" s="162"/>
      <c r="D845" s="162"/>
      <c r="E845" s="166"/>
      <c r="F845" s="167"/>
      <c r="G845" s="162"/>
      <c r="H845" s="165"/>
      <c r="I845" s="9" t="str">
        <f t="shared" si="13"/>
        <v/>
      </c>
    </row>
    <row r="846" spans="2:9" x14ac:dyDescent="0.2">
      <c r="B846" s="161"/>
      <c r="C846" s="162"/>
      <c r="D846" s="162"/>
      <c r="E846" s="166"/>
      <c r="F846" s="167"/>
      <c r="G846" s="162"/>
      <c r="H846" s="165"/>
      <c r="I846" s="9" t="str">
        <f t="shared" si="13"/>
        <v/>
      </c>
    </row>
    <row r="847" spans="2:9" x14ac:dyDescent="0.2">
      <c r="B847" s="161"/>
      <c r="C847" s="162"/>
      <c r="D847" s="162"/>
      <c r="E847" s="166"/>
      <c r="F847" s="167"/>
      <c r="G847" s="162"/>
      <c r="H847" s="165"/>
      <c r="I847" s="9" t="str">
        <f t="shared" si="13"/>
        <v/>
      </c>
    </row>
    <row r="848" spans="2:9" x14ac:dyDescent="0.2">
      <c r="B848" s="161"/>
      <c r="C848" s="162"/>
      <c r="D848" s="162"/>
      <c r="E848" s="166"/>
      <c r="F848" s="167"/>
      <c r="G848" s="162"/>
      <c r="H848" s="165"/>
      <c r="I848" s="9" t="str">
        <f t="shared" si="13"/>
        <v/>
      </c>
    </row>
    <row r="849" spans="2:9" x14ac:dyDescent="0.2">
      <c r="B849" s="161"/>
      <c r="C849" s="162"/>
      <c r="D849" s="162"/>
      <c r="E849" s="166"/>
      <c r="F849" s="167"/>
      <c r="G849" s="162"/>
      <c r="H849" s="165"/>
      <c r="I849" s="9" t="str">
        <f t="shared" si="13"/>
        <v/>
      </c>
    </row>
    <row r="850" spans="2:9" x14ac:dyDescent="0.2">
      <c r="B850" s="161"/>
      <c r="C850" s="162"/>
      <c r="D850" s="162"/>
      <c r="E850" s="166"/>
      <c r="F850" s="167"/>
      <c r="G850" s="162"/>
      <c r="H850" s="165"/>
      <c r="I850" s="9" t="str">
        <f t="shared" si="13"/>
        <v/>
      </c>
    </row>
    <row r="851" spans="2:9" x14ac:dyDescent="0.2">
      <c r="B851" s="161"/>
      <c r="C851" s="162"/>
      <c r="D851" s="162"/>
      <c r="E851" s="166"/>
      <c r="F851" s="167"/>
      <c r="G851" s="162"/>
      <c r="H851" s="165"/>
      <c r="I851" s="9" t="str">
        <f t="shared" si="13"/>
        <v/>
      </c>
    </row>
    <row r="852" spans="2:9" x14ac:dyDescent="0.2">
      <c r="B852" s="161"/>
      <c r="C852" s="162"/>
      <c r="D852" s="162"/>
      <c r="E852" s="166"/>
      <c r="F852" s="167"/>
      <c r="G852" s="162"/>
      <c r="H852" s="165"/>
      <c r="I852" s="9" t="str">
        <f t="shared" si="13"/>
        <v/>
      </c>
    </row>
    <row r="853" spans="2:9" x14ac:dyDescent="0.2">
      <c r="B853" s="161"/>
      <c r="C853" s="162"/>
      <c r="D853" s="162"/>
      <c r="E853" s="166"/>
      <c r="F853" s="167"/>
      <c r="G853" s="162"/>
      <c r="H853" s="165"/>
      <c r="I853" s="9" t="str">
        <f t="shared" si="13"/>
        <v/>
      </c>
    </row>
    <row r="854" spans="2:9" x14ac:dyDescent="0.2">
      <c r="B854" s="161"/>
      <c r="C854" s="162"/>
      <c r="D854" s="162"/>
      <c r="E854" s="166"/>
      <c r="F854" s="167"/>
      <c r="G854" s="162"/>
      <c r="H854" s="165"/>
      <c r="I854" s="9" t="str">
        <f t="shared" si="13"/>
        <v/>
      </c>
    </row>
    <row r="855" spans="2:9" x14ac:dyDescent="0.2">
      <c r="B855" s="161"/>
      <c r="C855" s="162"/>
      <c r="D855" s="162"/>
      <c r="E855" s="166"/>
      <c r="F855" s="167"/>
      <c r="G855" s="162"/>
      <c r="H855" s="165"/>
      <c r="I855" s="9" t="str">
        <f t="shared" si="13"/>
        <v/>
      </c>
    </row>
    <row r="856" spans="2:9" x14ac:dyDescent="0.2">
      <c r="B856" s="161"/>
      <c r="C856" s="162"/>
      <c r="D856" s="162"/>
      <c r="E856" s="166"/>
      <c r="F856" s="167"/>
      <c r="G856" s="162"/>
      <c r="H856" s="165"/>
      <c r="I856" s="9" t="str">
        <f t="shared" si="13"/>
        <v/>
      </c>
    </row>
    <row r="857" spans="2:9" x14ac:dyDescent="0.2">
      <c r="B857" s="161"/>
      <c r="C857" s="162"/>
      <c r="D857" s="162"/>
      <c r="E857" s="166"/>
      <c r="F857" s="167"/>
      <c r="G857" s="162"/>
      <c r="H857" s="165"/>
      <c r="I857" s="9" t="str">
        <f t="shared" si="13"/>
        <v/>
      </c>
    </row>
    <row r="858" spans="2:9" x14ac:dyDescent="0.2">
      <c r="B858" s="161"/>
      <c r="C858" s="162"/>
      <c r="D858" s="162"/>
      <c r="E858" s="166"/>
      <c r="F858" s="167"/>
      <c r="G858" s="162"/>
      <c r="H858" s="165"/>
      <c r="I858" s="9" t="str">
        <f t="shared" si="13"/>
        <v/>
      </c>
    </row>
    <row r="859" spans="2:9" x14ac:dyDescent="0.2">
      <c r="B859" s="161"/>
      <c r="C859" s="162"/>
      <c r="D859" s="162"/>
      <c r="E859" s="166"/>
      <c r="F859" s="167"/>
      <c r="G859" s="162"/>
      <c r="H859" s="165"/>
      <c r="I859" s="9" t="str">
        <f t="shared" si="13"/>
        <v/>
      </c>
    </row>
    <row r="860" spans="2:9" x14ac:dyDescent="0.2">
      <c r="B860" s="161"/>
      <c r="C860" s="162"/>
      <c r="D860" s="162"/>
      <c r="E860" s="166"/>
      <c r="F860" s="167"/>
      <c r="G860" s="162"/>
      <c r="H860" s="165"/>
      <c r="I860" s="9" t="str">
        <f t="shared" si="13"/>
        <v/>
      </c>
    </row>
    <row r="861" spans="2:9" x14ac:dyDescent="0.2">
      <c r="B861" s="161"/>
      <c r="C861" s="162"/>
      <c r="D861" s="162"/>
      <c r="E861" s="166"/>
      <c r="F861" s="167"/>
      <c r="G861" s="162"/>
      <c r="H861" s="165"/>
      <c r="I861" s="9" t="str">
        <f t="shared" si="13"/>
        <v/>
      </c>
    </row>
    <row r="862" spans="2:9" x14ac:dyDescent="0.2">
      <c r="B862" s="161"/>
      <c r="C862" s="162"/>
      <c r="D862" s="162"/>
      <c r="E862" s="166"/>
      <c r="F862" s="167"/>
      <c r="G862" s="162"/>
      <c r="H862" s="165"/>
      <c r="I862" s="9" t="str">
        <f t="shared" si="13"/>
        <v/>
      </c>
    </row>
    <row r="863" spans="2:9" x14ac:dyDescent="0.2">
      <c r="B863" s="161"/>
      <c r="C863" s="162"/>
      <c r="D863" s="162"/>
      <c r="E863" s="166"/>
      <c r="F863" s="167"/>
      <c r="G863" s="162"/>
      <c r="H863" s="165"/>
      <c r="I863" s="9" t="str">
        <f t="shared" si="13"/>
        <v/>
      </c>
    </row>
    <row r="864" spans="2:9" x14ac:dyDescent="0.2">
      <c r="B864" s="161"/>
      <c r="C864" s="162"/>
      <c r="D864" s="162"/>
      <c r="E864" s="166"/>
      <c r="F864" s="167"/>
      <c r="G864" s="162"/>
      <c r="H864" s="165"/>
      <c r="I864" s="9" t="str">
        <f t="shared" si="13"/>
        <v/>
      </c>
    </row>
    <row r="865" spans="2:9" x14ac:dyDescent="0.2">
      <c r="B865" s="161"/>
      <c r="C865" s="162"/>
      <c r="D865" s="162"/>
      <c r="E865" s="166"/>
      <c r="F865" s="167"/>
      <c r="G865" s="162"/>
      <c r="H865" s="165"/>
      <c r="I865" s="9" t="str">
        <f t="shared" si="13"/>
        <v/>
      </c>
    </row>
    <row r="866" spans="2:9" x14ac:dyDescent="0.2">
      <c r="B866" s="161"/>
      <c r="C866" s="162"/>
      <c r="D866" s="162"/>
      <c r="E866" s="166"/>
      <c r="F866" s="167"/>
      <c r="G866" s="162"/>
      <c r="H866" s="165"/>
      <c r="I866" s="9" t="str">
        <f t="shared" si="13"/>
        <v/>
      </c>
    </row>
    <row r="867" spans="2:9" x14ac:dyDescent="0.2">
      <c r="B867" s="161"/>
      <c r="C867" s="162"/>
      <c r="D867" s="162"/>
      <c r="E867" s="166"/>
      <c r="F867" s="167"/>
      <c r="G867" s="162"/>
      <c r="H867" s="165"/>
      <c r="I867" s="9" t="str">
        <f t="shared" si="13"/>
        <v/>
      </c>
    </row>
    <row r="868" spans="2:9" x14ac:dyDescent="0.2">
      <c r="B868" s="161"/>
      <c r="C868" s="162"/>
      <c r="D868" s="162"/>
      <c r="E868" s="166"/>
      <c r="F868" s="167"/>
      <c r="G868" s="162"/>
      <c r="H868" s="165"/>
      <c r="I868" s="9" t="str">
        <f t="shared" si="13"/>
        <v/>
      </c>
    </row>
    <row r="869" spans="2:9" x14ac:dyDescent="0.2">
      <c r="B869" s="161"/>
      <c r="C869" s="162"/>
      <c r="D869" s="162"/>
      <c r="E869" s="166"/>
      <c r="F869" s="167"/>
      <c r="G869" s="162"/>
      <c r="H869" s="165"/>
      <c r="I869" s="9" t="str">
        <f t="shared" si="13"/>
        <v/>
      </c>
    </row>
    <row r="870" spans="2:9" x14ac:dyDescent="0.2">
      <c r="B870" s="161"/>
      <c r="C870" s="162"/>
      <c r="D870" s="162"/>
      <c r="E870" s="166"/>
      <c r="F870" s="167"/>
      <c r="G870" s="162"/>
      <c r="H870" s="165"/>
      <c r="I870" s="9" t="str">
        <f t="shared" si="13"/>
        <v/>
      </c>
    </row>
    <row r="871" spans="2:9" x14ac:dyDescent="0.2">
      <c r="B871" s="161"/>
      <c r="C871" s="162"/>
      <c r="D871" s="162"/>
      <c r="E871" s="166"/>
      <c r="F871" s="167"/>
      <c r="G871" s="162"/>
      <c r="H871" s="165"/>
      <c r="I871" s="9" t="str">
        <f t="shared" si="13"/>
        <v/>
      </c>
    </row>
    <row r="872" spans="2:9" x14ac:dyDescent="0.2">
      <c r="B872" s="161"/>
      <c r="C872" s="162"/>
      <c r="D872" s="162"/>
      <c r="E872" s="166"/>
      <c r="F872" s="167"/>
      <c r="G872" s="162"/>
      <c r="H872" s="165"/>
      <c r="I872" s="9" t="str">
        <f t="shared" si="13"/>
        <v/>
      </c>
    </row>
    <row r="873" spans="2:9" x14ac:dyDescent="0.2">
      <c r="B873" s="161"/>
      <c r="C873" s="162"/>
      <c r="D873" s="162"/>
      <c r="E873" s="166"/>
      <c r="F873" s="167"/>
      <c r="G873" s="162"/>
      <c r="H873" s="165"/>
      <c r="I873" s="9" t="str">
        <f t="shared" si="13"/>
        <v/>
      </c>
    </row>
    <row r="874" spans="2:9" x14ac:dyDescent="0.2">
      <c r="B874" s="161"/>
      <c r="C874" s="162"/>
      <c r="D874" s="162"/>
      <c r="E874" s="166"/>
      <c r="F874" s="167"/>
      <c r="G874" s="162"/>
      <c r="H874" s="165"/>
      <c r="I874" s="9" t="str">
        <f t="shared" si="13"/>
        <v/>
      </c>
    </row>
    <row r="875" spans="2:9" x14ac:dyDescent="0.2">
      <c r="B875" s="161"/>
      <c r="C875" s="162"/>
      <c r="D875" s="162"/>
      <c r="E875" s="166"/>
      <c r="F875" s="167"/>
      <c r="G875" s="162"/>
      <c r="H875" s="165"/>
      <c r="I875" s="9" t="str">
        <f t="shared" si="13"/>
        <v/>
      </c>
    </row>
    <row r="876" spans="2:9" x14ac:dyDescent="0.2">
      <c r="B876" s="161"/>
      <c r="C876" s="162"/>
      <c r="D876" s="162"/>
      <c r="E876" s="166"/>
      <c r="F876" s="167"/>
      <c r="G876" s="162"/>
      <c r="H876" s="165"/>
      <c r="I876" s="9" t="str">
        <f t="shared" si="13"/>
        <v/>
      </c>
    </row>
    <row r="877" spans="2:9" x14ac:dyDescent="0.2">
      <c r="B877" s="161"/>
      <c r="C877" s="162"/>
      <c r="D877" s="162"/>
      <c r="E877" s="166"/>
      <c r="F877" s="167"/>
      <c r="G877" s="162"/>
      <c r="H877" s="165"/>
      <c r="I877" s="9" t="str">
        <f t="shared" si="13"/>
        <v/>
      </c>
    </row>
    <row r="878" spans="2:9" x14ac:dyDescent="0.2">
      <c r="B878" s="161"/>
      <c r="C878" s="162"/>
      <c r="D878" s="162"/>
      <c r="E878" s="166"/>
      <c r="F878" s="167"/>
      <c r="G878" s="162"/>
      <c r="H878" s="165"/>
      <c r="I878" s="9" t="str">
        <f t="shared" si="13"/>
        <v/>
      </c>
    </row>
    <row r="879" spans="2:9" x14ac:dyDescent="0.2">
      <c r="B879" s="161"/>
      <c r="C879" s="162"/>
      <c r="D879" s="162"/>
      <c r="E879" s="166"/>
      <c r="F879" s="167"/>
      <c r="G879" s="162"/>
      <c r="H879" s="165"/>
      <c r="I879" s="9" t="str">
        <f t="shared" si="13"/>
        <v/>
      </c>
    </row>
    <row r="880" spans="2:9" x14ac:dyDescent="0.2">
      <c r="B880" s="161"/>
      <c r="C880" s="162"/>
      <c r="D880" s="162"/>
      <c r="E880" s="166"/>
      <c r="F880" s="167"/>
      <c r="G880" s="162"/>
      <c r="H880" s="165"/>
      <c r="I880" s="9" t="str">
        <f t="shared" si="13"/>
        <v/>
      </c>
    </row>
    <row r="881" spans="2:9" x14ac:dyDescent="0.2">
      <c r="B881" s="161"/>
      <c r="C881" s="162"/>
      <c r="D881" s="162"/>
      <c r="E881" s="166"/>
      <c r="F881" s="167"/>
      <c r="G881" s="162"/>
      <c r="H881" s="165"/>
      <c r="I881" s="9" t="str">
        <f t="shared" si="13"/>
        <v/>
      </c>
    </row>
    <row r="882" spans="2:9" x14ac:dyDescent="0.2">
      <c r="B882" s="161"/>
      <c r="C882" s="162"/>
      <c r="D882" s="162"/>
      <c r="E882" s="166"/>
      <c r="F882" s="167"/>
      <c r="G882" s="162"/>
      <c r="H882" s="165"/>
      <c r="I882" s="9" t="str">
        <f t="shared" si="13"/>
        <v/>
      </c>
    </row>
    <row r="883" spans="2:9" x14ac:dyDescent="0.2">
      <c r="B883" s="161"/>
      <c r="C883" s="162"/>
      <c r="D883" s="162"/>
      <c r="E883" s="166"/>
      <c r="F883" s="167"/>
      <c r="G883" s="162"/>
      <c r="H883" s="165"/>
      <c r="I883" s="9" t="str">
        <f t="shared" si="13"/>
        <v/>
      </c>
    </row>
    <row r="884" spans="2:9" x14ac:dyDescent="0.2">
      <c r="B884" s="161"/>
      <c r="C884" s="162"/>
      <c r="D884" s="162"/>
      <c r="E884" s="166"/>
      <c r="F884" s="167"/>
      <c r="G884" s="162"/>
      <c r="H884" s="165"/>
      <c r="I884" s="9" t="str">
        <f t="shared" si="13"/>
        <v/>
      </c>
    </row>
    <row r="885" spans="2:9" x14ac:dyDescent="0.2">
      <c r="B885" s="161"/>
      <c r="C885" s="162"/>
      <c r="D885" s="162"/>
      <c r="E885" s="166"/>
      <c r="F885" s="167"/>
      <c r="G885" s="162"/>
      <c r="H885" s="165"/>
      <c r="I885" s="9" t="str">
        <f t="shared" si="13"/>
        <v/>
      </c>
    </row>
    <row r="886" spans="2:9" x14ac:dyDescent="0.2">
      <c r="B886" s="161"/>
      <c r="C886" s="162"/>
      <c r="D886" s="162"/>
      <c r="E886" s="166"/>
      <c r="F886" s="167"/>
      <c r="G886" s="162"/>
      <c r="H886" s="165"/>
      <c r="I886" s="9" t="str">
        <f t="shared" si="13"/>
        <v/>
      </c>
    </row>
    <row r="887" spans="2:9" x14ac:dyDescent="0.2">
      <c r="B887" s="161"/>
      <c r="C887" s="162"/>
      <c r="D887" s="162"/>
      <c r="E887" s="166"/>
      <c r="F887" s="167"/>
      <c r="G887" s="162"/>
      <c r="H887" s="165"/>
      <c r="I887" s="9" t="str">
        <f t="shared" si="13"/>
        <v/>
      </c>
    </row>
    <row r="888" spans="2:9" x14ac:dyDescent="0.2">
      <c r="B888" s="161"/>
      <c r="C888" s="162"/>
      <c r="D888" s="162"/>
      <c r="E888" s="166"/>
      <c r="F888" s="167"/>
      <c r="G888" s="162"/>
      <c r="H888" s="165"/>
      <c r="I888" s="9" t="str">
        <f t="shared" si="13"/>
        <v/>
      </c>
    </row>
    <row r="889" spans="2:9" x14ac:dyDescent="0.2">
      <c r="B889" s="161"/>
      <c r="C889" s="162"/>
      <c r="D889" s="162"/>
      <c r="E889" s="166"/>
      <c r="F889" s="167"/>
      <c r="G889" s="162"/>
      <c r="H889" s="165"/>
      <c r="I889" s="9" t="str">
        <f t="shared" si="13"/>
        <v/>
      </c>
    </row>
    <row r="890" spans="2:9" x14ac:dyDescent="0.2">
      <c r="B890" s="161"/>
      <c r="C890" s="162"/>
      <c r="D890" s="162"/>
      <c r="E890" s="166"/>
      <c r="F890" s="167"/>
      <c r="G890" s="162"/>
      <c r="H890" s="165"/>
      <c r="I890" s="9" t="str">
        <f t="shared" si="13"/>
        <v/>
      </c>
    </row>
    <row r="891" spans="2:9" x14ac:dyDescent="0.2">
      <c r="B891" s="161"/>
      <c r="C891" s="162"/>
      <c r="D891" s="162"/>
      <c r="E891" s="166"/>
      <c r="F891" s="167"/>
      <c r="G891" s="162"/>
      <c r="H891" s="165"/>
      <c r="I891" s="9" t="str">
        <f t="shared" si="13"/>
        <v/>
      </c>
    </row>
    <row r="892" spans="2:9" x14ac:dyDescent="0.2">
      <c r="B892" s="161"/>
      <c r="C892" s="162"/>
      <c r="D892" s="162"/>
      <c r="E892" s="166"/>
      <c r="F892" s="167"/>
      <c r="G892" s="162"/>
      <c r="H892" s="165"/>
      <c r="I892" s="9" t="str">
        <f t="shared" si="13"/>
        <v/>
      </c>
    </row>
    <row r="893" spans="2:9" x14ac:dyDescent="0.2">
      <c r="B893" s="161"/>
      <c r="C893" s="162"/>
      <c r="D893" s="162"/>
      <c r="E893" s="166"/>
      <c r="F893" s="167"/>
      <c r="G893" s="162"/>
      <c r="H893" s="165"/>
      <c r="I893" s="9" t="str">
        <f t="shared" si="13"/>
        <v/>
      </c>
    </row>
    <row r="894" spans="2:9" x14ac:dyDescent="0.2">
      <c r="B894" s="161"/>
      <c r="C894" s="162"/>
      <c r="D894" s="162"/>
      <c r="E894" s="166"/>
      <c r="F894" s="167"/>
      <c r="G894" s="162"/>
      <c r="H894" s="165"/>
      <c r="I894" s="9" t="str">
        <f t="shared" si="13"/>
        <v/>
      </c>
    </row>
    <row r="895" spans="2:9" x14ac:dyDescent="0.2">
      <c r="B895" s="161"/>
      <c r="C895" s="162"/>
      <c r="D895" s="162"/>
      <c r="E895" s="166"/>
      <c r="F895" s="167"/>
      <c r="G895" s="162"/>
      <c r="H895" s="165"/>
      <c r="I895" s="9" t="str">
        <f t="shared" si="13"/>
        <v/>
      </c>
    </row>
    <row r="896" spans="2:9" x14ac:dyDescent="0.2">
      <c r="B896" s="161"/>
      <c r="C896" s="162"/>
      <c r="D896" s="162"/>
      <c r="E896" s="166"/>
      <c r="F896" s="167"/>
      <c r="G896" s="162"/>
      <c r="H896" s="165"/>
      <c r="I896" s="9" t="str">
        <f t="shared" si="13"/>
        <v/>
      </c>
    </row>
    <row r="897" spans="2:9" x14ac:dyDescent="0.2">
      <c r="B897" s="161"/>
      <c r="C897" s="162"/>
      <c r="D897" s="162"/>
      <c r="E897" s="166"/>
      <c r="F897" s="167"/>
      <c r="G897" s="162"/>
      <c r="H897" s="165"/>
      <c r="I897" s="9" t="str">
        <f t="shared" si="13"/>
        <v/>
      </c>
    </row>
    <row r="898" spans="2:9" x14ac:dyDescent="0.2">
      <c r="B898" s="161"/>
      <c r="C898" s="162"/>
      <c r="D898" s="162"/>
      <c r="E898" s="166"/>
      <c r="F898" s="167"/>
      <c r="G898" s="162"/>
      <c r="H898" s="165"/>
      <c r="I898" s="9" t="str">
        <f t="shared" si="13"/>
        <v/>
      </c>
    </row>
    <row r="899" spans="2:9" x14ac:dyDescent="0.2">
      <c r="B899" s="161"/>
      <c r="C899" s="162"/>
      <c r="D899" s="162"/>
      <c r="E899" s="166"/>
      <c r="F899" s="167"/>
      <c r="G899" s="162"/>
      <c r="H899" s="165"/>
      <c r="I899" s="9" t="str">
        <f t="shared" si="13"/>
        <v/>
      </c>
    </row>
    <row r="900" spans="2:9" x14ac:dyDescent="0.2">
      <c r="B900" s="161"/>
      <c r="C900" s="162"/>
      <c r="D900" s="162"/>
      <c r="E900" s="166"/>
      <c r="F900" s="167"/>
      <c r="G900" s="162"/>
      <c r="H900" s="165"/>
      <c r="I900" s="9" t="str">
        <f t="shared" si="13"/>
        <v/>
      </c>
    </row>
    <row r="901" spans="2:9" x14ac:dyDescent="0.2">
      <c r="B901" s="161"/>
      <c r="C901" s="162"/>
      <c r="D901" s="162"/>
      <c r="E901" s="166"/>
      <c r="F901" s="167"/>
      <c r="G901" s="162"/>
      <c r="H901" s="165"/>
      <c r="I901" s="9" t="str">
        <f t="shared" si="13"/>
        <v/>
      </c>
    </row>
    <row r="902" spans="2:9" x14ac:dyDescent="0.2">
      <c r="B902" s="161"/>
      <c r="C902" s="162"/>
      <c r="D902" s="162"/>
      <c r="E902" s="166"/>
      <c r="F902" s="167"/>
      <c r="G902" s="162"/>
      <c r="H902" s="165"/>
      <c r="I902" s="9" t="str">
        <f t="shared" si="13"/>
        <v/>
      </c>
    </row>
    <row r="903" spans="2:9" x14ac:dyDescent="0.2">
      <c r="B903" s="161"/>
      <c r="C903" s="162"/>
      <c r="D903" s="162"/>
      <c r="E903" s="166"/>
      <c r="F903" s="167"/>
      <c r="G903" s="162"/>
      <c r="H903" s="165"/>
      <c r="I903" s="9" t="str">
        <f t="shared" si="13"/>
        <v/>
      </c>
    </row>
    <row r="904" spans="2:9" x14ac:dyDescent="0.2">
      <c r="B904" s="161"/>
      <c r="C904" s="162"/>
      <c r="D904" s="162"/>
      <c r="E904" s="166"/>
      <c r="F904" s="167"/>
      <c r="G904" s="162"/>
      <c r="H904" s="165"/>
      <c r="I904" s="9" t="str">
        <f t="shared" si="13"/>
        <v/>
      </c>
    </row>
    <row r="905" spans="2:9" x14ac:dyDescent="0.2">
      <c r="B905" s="161"/>
      <c r="C905" s="162"/>
      <c r="D905" s="162"/>
      <c r="E905" s="166"/>
      <c r="F905" s="167"/>
      <c r="G905" s="162"/>
      <c r="H905" s="165"/>
      <c r="I905" s="9" t="str">
        <f t="shared" ref="I905:I968" si="14">IF(H905="FICOSEC","F",IF(H905&gt;0,"C",""))</f>
        <v/>
      </c>
    </row>
    <row r="906" spans="2:9" x14ac:dyDescent="0.2">
      <c r="B906" s="161"/>
      <c r="C906" s="162"/>
      <c r="D906" s="162"/>
      <c r="E906" s="166"/>
      <c r="F906" s="167"/>
      <c r="G906" s="162"/>
      <c r="H906" s="165"/>
      <c r="I906" s="9" t="str">
        <f t="shared" si="14"/>
        <v/>
      </c>
    </row>
    <row r="907" spans="2:9" x14ac:dyDescent="0.2">
      <c r="B907" s="161"/>
      <c r="C907" s="162"/>
      <c r="D907" s="162"/>
      <c r="E907" s="166"/>
      <c r="F907" s="167"/>
      <c r="G907" s="162"/>
      <c r="H907" s="165"/>
      <c r="I907" s="9" t="str">
        <f t="shared" si="14"/>
        <v/>
      </c>
    </row>
    <row r="908" spans="2:9" x14ac:dyDescent="0.2">
      <c r="B908" s="161"/>
      <c r="C908" s="162"/>
      <c r="D908" s="162"/>
      <c r="E908" s="166"/>
      <c r="F908" s="167"/>
      <c r="G908" s="162"/>
      <c r="H908" s="165"/>
      <c r="I908" s="9" t="str">
        <f t="shared" si="14"/>
        <v/>
      </c>
    </row>
    <row r="909" spans="2:9" x14ac:dyDescent="0.2">
      <c r="B909" s="161"/>
      <c r="C909" s="162"/>
      <c r="D909" s="162"/>
      <c r="E909" s="166"/>
      <c r="F909" s="167"/>
      <c r="G909" s="162"/>
      <c r="H909" s="165"/>
      <c r="I909" s="9" t="str">
        <f t="shared" si="14"/>
        <v/>
      </c>
    </row>
    <row r="910" spans="2:9" x14ac:dyDescent="0.2">
      <c r="B910" s="161"/>
      <c r="C910" s="162"/>
      <c r="D910" s="162"/>
      <c r="E910" s="166"/>
      <c r="F910" s="167"/>
      <c r="G910" s="162"/>
      <c r="H910" s="165"/>
      <c r="I910" s="9" t="str">
        <f t="shared" si="14"/>
        <v/>
      </c>
    </row>
    <row r="911" spans="2:9" x14ac:dyDescent="0.2">
      <c r="B911" s="161"/>
      <c r="C911" s="162"/>
      <c r="D911" s="162"/>
      <c r="E911" s="166"/>
      <c r="F911" s="167"/>
      <c r="G911" s="162"/>
      <c r="H911" s="165"/>
      <c r="I911" s="9" t="str">
        <f t="shared" si="14"/>
        <v/>
      </c>
    </row>
    <row r="912" spans="2:9" x14ac:dyDescent="0.2">
      <c r="B912" s="161"/>
      <c r="C912" s="162"/>
      <c r="D912" s="162"/>
      <c r="E912" s="166"/>
      <c r="F912" s="167"/>
      <c r="G912" s="162"/>
      <c r="H912" s="165"/>
      <c r="I912" s="9" t="str">
        <f t="shared" si="14"/>
        <v/>
      </c>
    </row>
    <row r="913" spans="2:9" x14ac:dyDescent="0.2">
      <c r="B913" s="161"/>
      <c r="C913" s="162"/>
      <c r="D913" s="162"/>
      <c r="E913" s="166"/>
      <c r="F913" s="167"/>
      <c r="G913" s="162"/>
      <c r="H913" s="165"/>
      <c r="I913" s="9" t="str">
        <f t="shared" si="14"/>
        <v/>
      </c>
    </row>
    <row r="914" spans="2:9" x14ac:dyDescent="0.2">
      <c r="B914" s="161"/>
      <c r="C914" s="162"/>
      <c r="D914" s="162"/>
      <c r="E914" s="166"/>
      <c r="F914" s="167"/>
      <c r="G914" s="162"/>
      <c r="H914" s="165"/>
      <c r="I914" s="9" t="str">
        <f t="shared" si="14"/>
        <v/>
      </c>
    </row>
    <row r="915" spans="2:9" x14ac:dyDescent="0.2">
      <c r="B915" s="161"/>
      <c r="C915" s="162"/>
      <c r="D915" s="162"/>
      <c r="E915" s="166"/>
      <c r="F915" s="167"/>
      <c r="G915" s="162"/>
      <c r="H915" s="165"/>
      <c r="I915" s="9" t="str">
        <f t="shared" si="14"/>
        <v/>
      </c>
    </row>
    <row r="916" spans="2:9" x14ac:dyDescent="0.2">
      <c r="B916" s="161"/>
      <c r="C916" s="162"/>
      <c r="D916" s="162"/>
      <c r="E916" s="166"/>
      <c r="F916" s="167"/>
      <c r="G916" s="162"/>
      <c r="H916" s="165"/>
      <c r="I916" s="9" t="str">
        <f t="shared" si="14"/>
        <v/>
      </c>
    </row>
    <row r="917" spans="2:9" x14ac:dyDescent="0.2">
      <c r="B917" s="161"/>
      <c r="C917" s="162"/>
      <c r="D917" s="162"/>
      <c r="E917" s="166"/>
      <c r="F917" s="167"/>
      <c r="G917" s="162"/>
      <c r="H917" s="165"/>
      <c r="I917" s="9" t="str">
        <f t="shared" si="14"/>
        <v/>
      </c>
    </row>
    <row r="918" spans="2:9" x14ac:dyDescent="0.2">
      <c r="B918" s="161"/>
      <c r="C918" s="162"/>
      <c r="D918" s="162"/>
      <c r="E918" s="166"/>
      <c r="F918" s="167"/>
      <c r="G918" s="162"/>
      <c r="H918" s="165"/>
      <c r="I918" s="9" t="str">
        <f t="shared" si="14"/>
        <v/>
      </c>
    </row>
    <row r="919" spans="2:9" x14ac:dyDescent="0.2">
      <c r="B919" s="161"/>
      <c r="C919" s="162"/>
      <c r="D919" s="162"/>
      <c r="E919" s="166"/>
      <c r="F919" s="167"/>
      <c r="G919" s="162"/>
      <c r="H919" s="165"/>
      <c r="I919" s="9" t="str">
        <f t="shared" si="14"/>
        <v/>
      </c>
    </row>
    <row r="920" spans="2:9" x14ac:dyDescent="0.2">
      <c r="B920" s="161"/>
      <c r="C920" s="162"/>
      <c r="D920" s="162"/>
      <c r="E920" s="166"/>
      <c r="F920" s="167"/>
      <c r="G920" s="162"/>
      <c r="H920" s="165"/>
      <c r="I920" s="9" t="str">
        <f t="shared" si="14"/>
        <v/>
      </c>
    </row>
    <row r="921" spans="2:9" x14ac:dyDescent="0.2">
      <c r="B921" s="161"/>
      <c r="C921" s="162"/>
      <c r="D921" s="162"/>
      <c r="E921" s="166"/>
      <c r="F921" s="167"/>
      <c r="G921" s="162"/>
      <c r="H921" s="165"/>
      <c r="I921" s="9" t="str">
        <f t="shared" si="14"/>
        <v/>
      </c>
    </row>
    <row r="922" spans="2:9" x14ac:dyDescent="0.2">
      <c r="B922" s="161"/>
      <c r="C922" s="162"/>
      <c r="D922" s="162"/>
      <c r="E922" s="166"/>
      <c r="F922" s="167"/>
      <c r="G922" s="162"/>
      <c r="H922" s="165"/>
      <c r="I922" s="9" t="str">
        <f t="shared" si="14"/>
        <v/>
      </c>
    </row>
    <row r="923" spans="2:9" x14ac:dyDescent="0.2">
      <c r="B923" s="161"/>
      <c r="C923" s="162"/>
      <c r="D923" s="162"/>
      <c r="E923" s="166"/>
      <c r="F923" s="167"/>
      <c r="G923" s="162"/>
      <c r="H923" s="165"/>
      <c r="I923" s="9" t="str">
        <f t="shared" si="14"/>
        <v/>
      </c>
    </row>
    <row r="924" spans="2:9" x14ac:dyDescent="0.2">
      <c r="B924" s="161"/>
      <c r="C924" s="162"/>
      <c r="D924" s="162"/>
      <c r="E924" s="166"/>
      <c r="F924" s="167"/>
      <c r="G924" s="162"/>
      <c r="H924" s="165"/>
      <c r="I924" s="9" t="str">
        <f t="shared" si="14"/>
        <v/>
      </c>
    </row>
    <row r="925" spans="2:9" x14ac:dyDescent="0.2">
      <c r="B925" s="161"/>
      <c r="C925" s="162"/>
      <c r="D925" s="162"/>
      <c r="E925" s="166"/>
      <c r="F925" s="167"/>
      <c r="G925" s="162"/>
      <c r="H925" s="165"/>
      <c r="I925" s="9" t="str">
        <f t="shared" si="14"/>
        <v/>
      </c>
    </row>
    <row r="926" spans="2:9" x14ac:dyDescent="0.2">
      <c r="B926" s="161"/>
      <c r="C926" s="162"/>
      <c r="D926" s="162"/>
      <c r="E926" s="166"/>
      <c r="F926" s="167"/>
      <c r="G926" s="162"/>
      <c r="H926" s="165"/>
      <c r="I926" s="9" t="str">
        <f t="shared" si="14"/>
        <v/>
      </c>
    </row>
    <row r="927" spans="2:9" x14ac:dyDescent="0.2">
      <c r="B927" s="161"/>
      <c r="C927" s="162"/>
      <c r="D927" s="162"/>
      <c r="E927" s="166"/>
      <c r="F927" s="167"/>
      <c r="G927" s="162"/>
      <c r="H927" s="165"/>
      <c r="I927" s="9" t="str">
        <f t="shared" si="14"/>
        <v/>
      </c>
    </row>
    <row r="928" spans="2:9" x14ac:dyDescent="0.2">
      <c r="B928" s="161"/>
      <c r="C928" s="162"/>
      <c r="D928" s="162"/>
      <c r="E928" s="166"/>
      <c r="F928" s="167"/>
      <c r="G928" s="162"/>
      <c r="H928" s="165"/>
      <c r="I928" s="9" t="str">
        <f t="shared" si="14"/>
        <v/>
      </c>
    </row>
    <row r="929" spans="2:9" x14ac:dyDescent="0.2">
      <c r="B929" s="161"/>
      <c r="C929" s="162"/>
      <c r="D929" s="162"/>
      <c r="E929" s="166"/>
      <c r="F929" s="167"/>
      <c r="G929" s="162"/>
      <c r="H929" s="165"/>
      <c r="I929" s="9" t="str">
        <f t="shared" si="14"/>
        <v/>
      </c>
    </row>
    <row r="930" spans="2:9" x14ac:dyDescent="0.2">
      <c r="B930" s="161"/>
      <c r="C930" s="162"/>
      <c r="D930" s="162"/>
      <c r="E930" s="166"/>
      <c r="F930" s="167"/>
      <c r="G930" s="162"/>
      <c r="H930" s="165"/>
      <c r="I930" s="9" t="str">
        <f t="shared" si="14"/>
        <v/>
      </c>
    </row>
    <row r="931" spans="2:9" x14ac:dyDescent="0.2">
      <c r="B931" s="161"/>
      <c r="C931" s="162"/>
      <c r="D931" s="162"/>
      <c r="E931" s="166"/>
      <c r="F931" s="167"/>
      <c r="G931" s="162"/>
      <c r="H931" s="165"/>
      <c r="I931" s="9" t="str">
        <f t="shared" si="14"/>
        <v/>
      </c>
    </row>
    <row r="932" spans="2:9" x14ac:dyDescent="0.2">
      <c r="B932" s="161"/>
      <c r="C932" s="162"/>
      <c r="D932" s="162"/>
      <c r="E932" s="166"/>
      <c r="F932" s="167"/>
      <c r="G932" s="162"/>
      <c r="H932" s="165"/>
      <c r="I932" s="9" t="str">
        <f t="shared" si="14"/>
        <v/>
      </c>
    </row>
    <row r="933" spans="2:9" x14ac:dyDescent="0.2">
      <c r="B933" s="161"/>
      <c r="C933" s="162"/>
      <c r="D933" s="162"/>
      <c r="E933" s="166"/>
      <c r="F933" s="167"/>
      <c r="G933" s="162"/>
      <c r="H933" s="165"/>
      <c r="I933" s="9" t="str">
        <f t="shared" si="14"/>
        <v/>
      </c>
    </row>
    <row r="934" spans="2:9" x14ac:dyDescent="0.2">
      <c r="B934" s="161"/>
      <c r="C934" s="162"/>
      <c r="D934" s="162"/>
      <c r="E934" s="166"/>
      <c r="F934" s="167"/>
      <c r="G934" s="162"/>
      <c r="H934" s="165"/>
      <c r="I934" s="9" t="str">
        <f t="shared" si="14"/>
        <v/>
      </c>
    </row>
    <row r="935" spans="2:9" x14ac:dyDescent="0.2">
      <c r="B935" s="161"/>
      <c r="C935" s="162"/>
      <c r="D935" s="162"/>
      <c r="E935" s="166"/>
      <c r="F935" s="167"/>
      <c r="G935" s="162"/>
      <c r="H935" s="165"/>
      <c r="I935" s="9" t="str">
        <f t="shared" si="14"/>
        <v/>
      </c>
    </row>
    <row r="936" spans="2:9" x14ac:dyDescent="0.2">
      <c r="B936" s="161"/>
      <c r="C936" s="162"/>
      <c r="D936" s="162"/>
      <c r="E936" s="166"/>
      <c r="F936" s="167"/>
      <c r="G936" s="162"/>
      <c r="H936" s="165"/>
      <c r="I936" s="9" t="str">
        <f t="shared" si="14"/>
        <v/>
      </c>
    </row>
    <row r="937" spans="2:9" x14ac:dyDescent="0.2">
      <c r="B937" s="161"/>
      <c r="C937" s="162"/>
      <c r="D937" s="162"/>
      <c r="E937" s="166"/>
      <c r="F937" s="167"/>
      <c r="G937" s="162"/>
      <c r="H937" s="165"/>
      <c r="I937" s="9" t="str">
        <f t="shared" si="14"/>
        <v/>
      </c>
    </row>
    <row r="938" spans="2:9" x14ac:dyDescent="0.2">
      <c r="B938" s="161"/>
      <c r="C938" s="162"/>
      <c r="D938" s="162"/>
      <c r="E938" s="166"/>
      <c r="F938" s="167"/>
      <c r="G938" s="162"/>
      <c r="H938" s="165"/>
      <c r="I938" s="9" t="str">
        <f t="shared" si="14"/>
        <v/>
      </c>
    </row>
    <row r="939" spans="2:9" x14ac:dyDescent="0.2">
      <c r="B939" s="161"/>
      <c r="C939" s="162"/>
      <c r="D939" s="162"/>
      <c r="E939" s="166"/>
      <c r="F939" s="167"/>
      <c r="G939" s="162"/>
      <c r="H939" s="165"/>
      <c r="I939" s="9" t="str">
        <f t="shared" si="14"/>
        <v/>
      </c>
    </row>
    <row r="940" spans="2:9" x14ac:dyDescent="0.2">
      <c r="B940" s="161"/>
      <c r="C940" s="162"/>
      <c r="D940" s="162"/>
      <c r="E940" s="166"/>
      <c r="F940" s="167"/>
      <c r="G940" s="162"/>
      <c r="H940" s="165"/>
      <c r="I940" s="9" t="str">
        <f t="shared" si="14"/>
        <v/>
      </c>
    </row>
    <row r="941" spans="2:9" x14ac:dyDescent="0.2">
      <c r="B941" s="161"/>
      <c r="C941" s="162"/>
      <c r="D941" s="162"/>
      <c r="E941" s="166"/>
      <c r="F941" s="167"/>
      <c r="G941" s="162"/>
      <c r="H941" s="165"/>
      <c r="I941" s="9" t="str">
        <f t="shared" si="14"/>
        <v/>
      </c>
    </row>
    <row r="942" spans="2:9" x14ac:dyDescent="0.2">
      <c r="B942" s="161"/>
      <c r="C942" s="162"/>
      <c r="D942" s="162"/>
      <c r="E942" s="166"/>
      <c r="F942" s="167"/>
      <c r="G942" s="162"/>
      <c r="H942" s="165"/>
      <c r="I942" s="9" t="str">
        <f t="shared" si="14"/>
        <v/>
      </c>
    </row>
    <row r="943" spans="2:9" x14ac:dyDescent="0.2">
      <c r="B943" s="161"/>
      <c r="C943" s="162"/>
      <c r="D943" s="162"/>
      <c r="E943" s="166"/>
      <c r="F943" s="167"/>
      <c r="G943" s="162"/>
      <c r="H943" s="165"/>
      <c r="I943" s="9" t="str">
        <f t="shared" si="14"/>
        <v/>
      </c>
    </row>
    <row r="944" spans="2:9" x14ac:dyDescent="0.2">
      <c r="B944" s="161"/>
      <c r="C944" s="162"/>
      <c r="D944" s="162"/>
      <c r="E944" s="166"/>
      <c r="F944" s="167"/>
      <c r="G944" s="162"/>
      <c r="H944" s="165"/>
      <c r="I944" s="9" t="str">
        <f t="shared" si="14"/>
        <v/>
      </c>
    </row>
    <row r="945" spans="2:9" x14ac:dyDescent="0.2">
      <c r="B945" s="161"/>
      <c r="C945" s="162"/>
      <c r="D945" s="162"/>
      <c r="E945" s="166"/>
      <c r="F945" s="167"/>
      <c r="G945" s="162"/>
      <c r="H945" s="165"/>
      <c r="I945" s="9" t="str">
        <f t="shared" si="14"/>
        <v/>
      </c>
    </row>
    <row r="946" spans="2:9" x14ac:dyDescent="0.2">
      <c r="B946" s="161"/>
      <c r="C946" s="162"/>
      <c r="D946" s="162"/>
      <c r="E946" s="166"/>
      <c r="F946" s="167"/>
      <c r="G946" s="162"/>
      <c r="H946" s="165"/>
      <c r="I946" s="9" t="str">
        <f t="shared" si="14"/>
        <v/>
      </c>
    </row>
    <row r="947" spans="2:9" x14ac:dyDescent="0.2">
      <c r="B947" s="161"/>
      <c r="C947" s="162"/>
      <c r="D947" s="162"/>
      <c r="E947" s="166"/>
      <c r="F947" s="167"/>
      <c r="G947" s="162"/>
      <c r="H947" s="165"/>
      <c r="I947" s="9" t="str">
        <f t="shared" si="14"/>
        <v/>
      </c>
    </row>
    <row r="948" spans="2:9" x14ac:dyDescent="0.2">
      <c r="B948" s="161"/>
      <c r="C948" s="162"/>
      <c r="D948" s="162"/>
      <c r="E948" s="166"/>
      <c r="F948" s="167"/>
      <c r="G948" s="162"/>
      <c r="H948" s="165"/>
      <c r="I948" s="9" t="str">
        <f t="shared" si="14"/>
        <v/>
      </c>
    </row>
    <row r="949" spans="2:9" x14ac:dyDescent="0.2">
      <c r="B949" s="161"/>
      <c r="C949" s="162"/>
      <c r="D949" s="162"/>
      <c r="E949" s="166"/>
      <c r="F949" s="167"/>
      <c r="G949" s="162"/>
      <c r="H949" s="165"/>
      <c r="I949" s="9" t="str">
        <f t="shared" si="14"/>
        <v/>
      </c>
    </row>
    <row r="950" spans="2:9" x14ac:dyDescent="0.2">
      <c r="B950" s="161"/>
      <c r="C950" s="162"/>
      <c r="D950" s="162"/>
      <c r="E950" s="166"/>
      <c r="F950" s="167"/>
      <c r="G950" s="162"/>
      <c r="H950" s="165"/>
      <c r="I950" s="9" t="str">
        <f t="shared" si="14"/>
        <v/>
      </c>
    </row>
    <row r="951" spans="2:9" x14ac:dyDescent="0.2">
      <c r="B951" s="161"/>
      <c r="C951" s="162"/>
      <c r="D951" s="162"/>
      <c r="E951" s="166"/>
      <c r="F951" s="167"/>
      <c r="G951" s="162"/>
      <c r="H951" s="165"/>
      <c r="I951" s="9" t="str">
        <f t="shared" si="14"/>
        <v/>
      </c>
    </row>
    <row r="952" spans="2:9" x14ac:dyDescent="0.2">
      <c r="B952" s="161"/>
      <c r="C952" s="162"/>
      <c r="D952" s="162"/>
      <c r="E952" s="166"/>
      <c r="F952" s="167"/>
      <c r="G952" s="162"/>
      <c r="H952" s="165"/>
      <c r="I952" s="9" t="str">
        <f t="shared" si="14"/>
        <v/>
      </c>
    </row>
    <row r="953" spans="2:9" x14ac:dyDescent="0.2">
      <c r="B953" s="161"/>
      <c r="C953" s="162"/>
      <c r="D953" s="162"/>
      <c r="E953" s="166"/>
      <c r="F953" s="167"/>
      <c r="G953" s="162"/>
      <c r="H953" s="165"/>
      <c r="I953" s="9" t="str">
        <f t="shared" si="14"/>
        <v/>
      </c>
    </row>
    <row r="954" spans="2:9" x14ac:dyDescent="0.2">
      <c r="B954" s="161"/>
      <c r="C954" s="162"/>
      <c r="D954" s="162"/>
      <c r="E954" s="166"/>
      <c r="F954" s="167"/>
      <c r="G954" s="162"/>
      <c r="H954" s="165"/>
      <c r="I954" s="9" t="str">
        <f t="shared" si="14"/>
        <v/>
      </c>
    </row>
    <row r="955" spans="2:9" x14ac:dyDescent="0.2">
      <c r="B955" s="161"/>
      <c r="C955" s="162"/>
      <c r="D955" s="162"/>
      <c r="E955" s="166"/>
      <c r="F955" s="167"/>
      <c r="G955" s="162"/>
      <c r="H955" s="165"/>
      <c r="I955" s="9" t="str">
        <f t="shared" si="14"/>
        <v/>
      </c>
    </row>
    <row r="956" spans="2:9" x14ac:dyDescent="0.2">
      <c r="B956" s="161"/>
      <c r="C956" s="162"/>
      <c r="D956" s="162"/>
      <c r="E956" s="166"/>
      <c r="F956" s="167"/>
      <c r="G956" s="162"/>
      <c r="H956" s="165"/>
      <c r="I956" s="9" t="str">
        <f t="shared" si="14"/>
        <v/>
      </c>
    </row>
    <row r="957" spans="2:9" x14ac:dyDescent="0.2">
      <c r="B957" s="161"/>
      <c r="C957" s="162"/>
      <c r="D957" s="162"/>
      <c r="E957" s="166"/>
      <c r="F957" s="167"/>
      <c r="G957" s="162"/>
      <c r="H957" s="165"/>
      <c r="I957" s="9" t="str">
        <f t="shared" si="14"/>
        <v/>
      </c>
    </row>
    <row r="958" spans="2:9" x14ac:dyDescent="0.2">
      <c r="B958" s="161"/>
      <c r="C958" s="162"/>
      <c r="D958" s="162"/>
      <c r="E958" s="166"/>
      <c r="F958" s="167"/>
      <c r="G958" s="162"/>
      <c r="H958" s="165"/>
      <c r="I958" s="9" t="str">
        <f t="shared" si="14"/>
        <v/>
      </c>
    </row>
    <row r="959" spans="2:9" x14ac:dyDescent="0.2">
      <c r="B959" s="161"/>
      <c r="C959" s="162"/>
      <c r="D959" s="162"/>
      <c r="E959" s="166"/>
      <c r="F959" s="167"/>
      <c r="G959" s="162"/>
      <c r="H959" s="165"/>
      <c r="I959" s="9" t="str">
        <f t="shared" si="14"/>
        <v/>
      </c>
    </row>
    <row r="960" spans="2:9" x14ac:dyDescent="0.2">
      <c r="B960" s="161"/>
      <c r="C960" s="162"/>
      <c r="D960" s="162"/>
      <c r="E960" s="166"/>
      <c r="F960" s="167"/>
      <c r="G960" s="162"/>
      <c r="H960" s="165"/>
      <c r="I960" s="9" t="str">
        <f t="shared" si="14"/>
        <v/>
      </c>
    </row>
    <row r="961" spans="2:9" x14ac:dyDescent="0.2">
      <c r="B961" s="161"/>
      <c r="C961" s="162"/>
      <c r="D961" s="162"/>
      <c r="E961" s="166"/>
      <c r="F961" s="167"/>
      <c r="G961" s="162"/>
      <c r="H961" s="165"/>
      <c r="I961" s="9" t="str">
        <f t="shared" si="14"/>
        <v/>
      </c>
    </row>
    <row r="962" spans="2:9" x14ac:dyDescent="0.2">
      <c r="B962" s="161"/>
      <c r="C962" s="162"/>
      <c r="D962" s="162"/>
      <c r="E962" s="166"/>
      <c r="F962" s="167"/>
      <c r="G962" s="162"/>
      <c r="H962" s="165"/>
      <c r="I962" s="9" t="str">
        <f t="shared" si="14"/>
        <v/>
      </c>
    </row>
    <row r="963" spans="2:9" x14ac:dyDescent="0.2">
      <c r="B963" s="161"/>
      <c r="C963" s="162"/>
      <c r="D963" s="162"/>
      <c r="E963" s="166"/>
      <c r="F963" s="167"/>
      <c r="G963" s="162"/>
      <c r="H963" s="165"/>
      <c r="I963" s="9" t="str">
        <f t="shared" si="14"/>
        <v/>
      </c>
    </row>
    <row r="964" spans="2:9" x14ac:dyDescent="0.2">
      <c r="B964" s="161"/>
      <c r="C964" s="162"/>
      <c r="D964" s="162"/>
      <c r="E964" s="166"/>
      <c r="F964" s="167"/>
      <c r="G964" s="162"/>
      <c r="H964" s="165"/>
      <c r="I964" s="9" t="str">
        <f t="shared" si="14"/>
        <v/>
      </c>
    </row>
    <row r="965" spans="2:9" x14ac:dyDescent="0.2">
      <c r="B965" s="161"/>
      <c r="C965" s="162"/>
      <c r="D965" s="162"/>
      <c r="E965" s="166"/>
      <c r="F965" s="167"/>
      <c r="G965" s="162"/>
      <c r="H965" s="165"/>
      <c r="I965" s="9" t="str">
        <f t="shared" si="14"/>
        <v/>
      </c>
    </row>
    <row r="966" spans="2:9" x14ac:dyDescent="0.2">
      <c r="B966" s="161"/>
      <c r="C966" s="162"/>
      <c r="D966" s="162"/>
      <c r="E966" s="166"/>
      <c r="F966" s="167"/>
      <c r="G966" s="162"/>
      <c r="H966" s="165"/>
      <c r="I966" s="9" t="str">
        <f t="shared" si="14"/>
        <v/>
      </c>
    </row>
    <row r="967" spans="2:9" x14ac:dyDescent="0.2">
      <c r="B967" s="161"/>
      <c r="C967" s="162"/>
      <c r="D967" s="162"/>
      <c r="E967" s="166"/>
      <c r="F967" s="167"/>
      <c r="G967" s="162"/>
      <c r="H967" s="165"/>
      <c r="I967" s="9" t="str">
        <f t="shared" si="14"/>
        <v/>
      </c>
    </row>
    <row r="968" spans="2:9" x14ac:dyDescent="0.2">
      <c r="B968" s="161"/>
      <c r="C968" s="162"/>
      <c r="D968" s="162"/>
      <c r="E968" s="166"/>
      <c r="F968" s="167"/>
      <c r="G968" s="162"/>
      <c r="H968" s="165"/>
      <c r="I968" s="9" t="str">
        <f t="shared" si="14"/>
        <v/>
      </c>
    </row>
    <row r="969" spans="2:9" x14ac:dyDescent="0.2">
      <c r="B969" s="161"/>
      <c r="C969" s="162"/>
      <c r="D969" s="162"/>
      <c r="E969" s="166"/>
      <c r="F969" s="167"/>
      <c r="G969" s="162"/>
      <c r="H969" s="165"/>
      <c r="I969" s="9" t="str">
        <f t="shared" ref="I969:I1009" si="15">IF(H969="FICOSEC","F",IF(H969&gt;0,"C",""))</f>
        <v/>
      </c>
    </row>
    <row r="970" spans="2:9" x14ac:dyDescent="0.2">
      <c r="B970" s="161"/>
      <c r="C970" s="162"/>
      <c r="D970" s="162"/>
      <c r="E970" s="166"/>
      <c r="F970" s="167"/>
      <c r="G970" s="162"/>
      <c r="H970" s="165"/>
      <c r="I970" s="9" t="str">
        <f t="shared" si="15"/>
        <v/>
      </c>
    </row>
    <row r="971" spans="2:9" x14ac:dyDescent="0.2">
      <c r="B971" s="161"/>
      <c r="C971" s="162"/>
      <c r="D971" s="162"/>
      <c r="E971" s="166"/>
      <c r="F971" s="167"/>
      <c r="G971" s="162"/>
      <c r="H971" s="165"/>
      <c r="I971" s="9" t="str">
        <f t="shared" si="15"/>
        <v/>
      </c>
    </row>
    <row r="972" spans="2:9" x14ac:dyDescent="0.2">
      <c r="B972" s="161"/>
      <c r="C972" s="162"/>
      <c r="D972" s="162"/>
      <c r="E972" s="166"/>
      <c r="F972" s="167"/>
      <c r="G972" s="162"/>
      <c r="H972" s="165"/>
      <c r="I972" s="9" t="str">
        <f t="shared" si="15"/>
        <v/>
      </c>
    </row>
    <row r="973" spans="2:9" x14ac:dyDescent="0.2">
      <c r="B973" s="161"/>
      <c r="C973" s="162"/>
      <c r="D973" s="162"/>
      <c r="E973" s="166"/>
      <c r="F973" s="167"/>
      <c r="G973" s="162"/>
      <c r="H973" s="165"/>
      <c r="I973" s="9" t="str">
        <f t="shared" si="15"/>
        <v/>
      </c>
    </row>
    <row r="974" spans="2:9" x14ac:dyDescent="0.2">
      <c r="B974" s="161"/>
      <c r="C974" s="162"/>
      <c r="D974" s="162"/>
      <c r="E974" s="166"/>
      <c r="F974" s="167"/>
      <c r="G974" s="162"/>
      <c r="H974" s="165"/>
      <c r="I974" s="9" t="str">
        <f t="shared" si="15"/>
        <v/>
      </c>
    </row>
    <row r="975" spans="2:9" x14ac:dyDescent="0.2">
      <c r="B975" s="161"/>
      <c r="C975" s="162"/>
      <c r="D975" s="162"/>
      <c r="E975" s="166"/>
      <c r="F975" s="167"/>
      <c r="G975" s="162"/>
      <c r="H975" s="165"/>
      <c r="I975" s="9" t="str">
        <f t="shared" si="15"/>
        <v/>
      </c>
    </row>
    <row r="976" spans="2:9" x14ac:dyDescent="0.2">
      <c r="B976" s="161"/>
      <c r="C976" s="162"/>
      <c r="D976" s="162"/>
      <c r="E976" s="166"/>
      <c r="F976" s="167"/>
      <c r="G976" s="162"/>
      <c r="H976" s="165"/>
      <c r="I976" s="9" t="str">
        <f t="shared" si="15"/>
        <v/>
      </c>
    </row>
    <row r="977" spans="2:9" x14ac:dyDescent="0.2">
      <c r="B977" s="161"/>
      <c r="C977" s="162"/>
      <c r="D977" s="162"/>
      <c r="E977" s="166"/>
      <c r="F977" s="167"/>
      <c r="G977" s="162"/>
      <c r="H977" s="165"/>
      <c r="I977" s="9" t="str">
        <f t="shared" si="15"/>
        <v/>
      </c>
    </row>
    <row r="978" spans="2:9" x14ac:dyDescent="0.2">
      <c r="B978" s="161"/>
      <c r="C978" s="162"/>
      <c r="D978" s="162"/>
      <c r="E978" s="166"/>
      <c r="F978" s="167"/>
      <c r="G978" s="162"/>
      <c r="H978" s="165"/>
      <c r="I978" s="9" t="str">
        <f t="shared" si="15"/>
        <v/>
      </c>
    </row>
    <row r="979" spans="2:9" x14ac:dyDescent="0.2">
      <c r="B979" s="161"/>
      <c r="C979" s="162"/>
      <c r="D979" s="162"/>
      <c r="E979" s="166"/>
      <c r="F979" s="167"/>
      <c r="G979" s="162"/>
      <c r="H979" s="165"/>
      <c r="I979" s="9" t="str">
        <f t="shared" si="15"/>
        <v/>
      </c>
    </row>
    <row r="980" spans="2:9" x14ac:dyDescent="0.2">
      <c r="B980" s="161"/>
      <c r="C980" s="162"/>
      <c r="D980" s="162"/>
      <c r="E980" s="166"/>
      <c r="F980" s="167"/>
      <c r="G980" s="162"/>
      <c r="H980" s="165"/>
      <c r="I980" s="9" t="str">
        <f t="shared" si="15"/>
        <v/>
      </c>
    </row>
    <row r="981" spans="2:9" x14ac:dyDescent="0.2">
      <c r="B981" s="161"/>
      <c r="C981" s="162"/>
      <c r="D981" s="162"/>
      <c r="E981" s="166"/>
      <c r="F981" s="167"/>
      <c r="G981" s="162"/>
      <c r="H981" s="165"/>
      <c r="I981" s="9" t="str">
        <f t="shared" si="15"/>
        <v/>
      </c>
    </row>
    <row r="982" spans="2:9" x14ac:dyDescent="0.2">
      <c r="B982" s="161"/>
      <c r="C982" s="162"/>
      <c r="D982" s="162"/>
      <c r="E982" s="166"/>
      <c r="F982" s="167"/>
      <c r="G982" s="162"/>
      <c r="H982" s="165"/>
      <c r="I982" s="9" t="str">
        <f t="shared" si="15"/>
        <v/>
      </c>
    </row>
    <row r="983" spans="2:9" x14ac:dyDescent="0.2">
      <c r="B983" s="161"/>
      <c r="C983" s="162"/>
      <c r="D983" s="162"/>
      <c r="E983" s="166"/>
      <c r="F983" s="167"/>
      <c r="G983" s="162"/>
      <c r="H983" s="165"/>
      <c r="I983" s="9" t="str">
        <f t="shared" si="15"/>
        <v/>
      </c>
    </row>
    <row r="984" spans="2:9" x14ac:dyDescent="0.2">
      <c r="B984" s="161"/>
      <c r="C984" s="162"/>
      <c r="D984" s="162"/>
      <c r="E984" s="166"/>
      <c r="F984" s="167"/>
      <c r="G984" s="162"/>
      <c r="H984" s="165"/>
      <c r="I984" s="9" t="str">
        <f t="shared" si="15"/>
        <v/>
      </c>
    </row>
    <row r="985" spans="2:9" x14ac:dyDescent="0.2">
      <c r="B985" s="161"/>
      <c r="C985" s="162"/>
      <c r="D985" s="162"/>
      <c r="E985" s="166"/>
      <c r="F985" s="167"/>
      <c r="G985" s="162"/>
      <c r="H985" s="165"/>
      <c r="I985" s="9" t="str">
        <f t="shared" si="15"/>
        <v/>
      </c>
    </row>
    <row r="986" spans="2:9" x14ac:dyDescent="0.2">
      <c r="B986" s="161"/>
      <c r="C986" s="162"/>
      <c r="D986" s="162"/>
      <c r="E986" s="166"/>
      <c r="F986" s="167"/>
      <c r="G986" s="162"/>
      <c r="H986" s="165"/>
      <c r="I986" s="9" t="str">
        <f t="shared" si="15"/>
        <v/>
      </c>
    </row>
    <row r="987" spans="2:9" x14ac:dyDescent="0.2">
      <c r="B987" s="161"/>
      <c r="C987" s="162"/>
      <c r="D987" s="162"/>
      <c r="E987" s="166"/>
      <c r="F987" s="167"/>
      <c r="G987" s="162"/>
      <c r="H987" s="165"/>
      <c r="I987" s="9" t="str">
        <f t="shared" si="15"/>
        <v/>
      </c>
    </row>
    <row r="988" spans="2:9" x14ac:dyDescent="0.2">
      <c r="B988" s="161"/>
      <c r="C988" s="162"/>
      <c r="D988" s="162"/>
      <c r="E988" s="166"/>
      <c r="F988" s="167"/>
      <c r="G988" s="162"/>
      <c r="H988" s="165"/>
      <c r="I988" s="9" t="str">
        <f t="shared" si="15"/>
        <v/>
      </c>
    </row>
    <row r="989" spans="2:9" x14ac:dyDescent="0.2">
      <c r="B989" s="161"/>
      <c r="C989" s="162"/>
      <c r="D989" s="162"/>
      <c r="E989" s="166"/>
      <c r="F989" s="167"/>
      <c r="G989" s="162"/>
      <c r="H989" s="165"/>
      <c r="I989" s="9" t="str">
        <f t="shared" si="15"/>
        <v/>
      </c>
    </row>
    <row r="990" spans="2:9" x14ac:dyDescent="0.2">
      <c r="B990" s="161"/>
      <c r="C990" s="162"/>
      <c r="D990" s="162"/>
      <c r="E990" s="166"/>
      <c r="F990" s="167"/>
      <c r="G990" s="162"/>
      <c r="H990" s="165"/>
      <c r="I990" s="9" t="str">
        <f t="shared" si="15"/>
        <v/>
      </c>
    </row>
    <row r="991" spans="2:9" x14ac:dyDescent="0.2">
      <c r="B991" s="161"/>
      <c r="C991" s="162"/>
      <c r="D991" s="162"/>
      <c r="E991" s="166"/>
      <c r="F991" s="167"/>
      <c r="G991" s="162"/>
      <c r="H991" s="165"/>
      <c r="I991" s="9" t="str">
        <f t="shared" si="15"/>
        <v/>
      </c>
    </row>
    <row r="992" spans="2:9" x14ac:dyDescent="0.2">
      <c r="B992" s="161"/>
      <c r="C992" s="162"/>
      <c r="D992" s="162"/>
      <c r="E992" s="166"/>
      <c r="F992" s="167"/>
      <c r="G992" s="162"/>
      <c r="H992" s="165"/>
      <c r="I992" s="9" t="str">
        <f t="shared" si="15"/>
        <v/>
      </c>
    </row>
    <row r="993" spans="2:9" x14ac:dyDescent="0.2">
      <c r="B993" s="161"/>
      <c r="C993" s="162"/>
      <c r="D993" s="162"/>
      <c r="E993" s="166"/>
      <c r="F993" s="167"/>
      <c r="G993" s="162"/>
      <c r="H993" s="165"/>
      <c r="I993" s="9" t="str">
        <f t="shared" si="15"/>
        <v/>
      </c>
    </row>
    <row r="994" spans="2:9" x14ac:dyDescent="0.2">
      <c r="B994" s="161"/>
      <c r="C994" s="162"/>
      <c r="D994" s="162"/>
      <c r="E994" s="166"/>
      <c r="F994" s="167"/>
      <c r="G994" s="162"/>
      <c r="H994" s="165"/>
      <c r="I994" s="9" t="str">
        <f t="shared" si="15"/>
        <v/>
      </c>
    </row>
    <row r="995" spans="2:9" x14ac:dyDescent="0.2">
      <c r="B995" s="161"/>
      <c r="C995" s="162"/>
      <c r="D995" s="162"/>
      <c r="E995" s="166"/>
      <c r="F995" s="167"/>
      <c r="G995" s="162"/>
      <c r="H995" s="165"/>
      <c r="I995" s="9" t="str">
        <f t="shared" si="15"/>
        <v/>
      </c>
    </row>
    <row r="996" spans="2:9" x14ac:dyDescent="0.2">
      <c r="B996" s="161"/>
      <c r="C996" s="162"/>
      <c r="D996" s="162"/>
      <c r="E996" s="166"/>
      <c r="F996" s="167"/>
      <c r="G996" s="162"/>
      <c r="H996" s="165"/>
      <c r="I996" s="9" t="str">
        <f t="shared" si="15"/>
        <v/>
      </c>
    </row>
    <row r="997" spans="2:9" x14ac:dyDescent="0.2">
      <c r="B997" s="161"/>
      <c r="C997" s="162"/>
      <c r="D997" s="162"/>
      <c r="E997" s="166"/>
      <c r="F997" s="167"/>
      <c r="G997" s="162"/>
      <c r="H997" s="165"/>
      <c r="I997" s="9" t="str">
        <f t="shared" si="15"/>
        <v/>
      </c>
    </row>
    <row r="998" spans="2:9" x14ac:dyDescent="0.2">
      <c r="B998" s="161"/>
      <c r="C998" s="162"/>
      <c r="D998" s="162"/>
      <c r="E998" s="166"/>
      <c r="F998" s="167"/>
      <c r="G998" s="162"/>
      <c r="H998" s="165"/>
      <c r="I998" s="9" t="str">
        <f t="shared" si="15"/>
        <v/>
      </c>
    </row>
    <row r="999" spans="2:9" x14ac:dyDescent="0.2">
      <c r="B999" s="161"/>
      <c r="C999" s="162"/>
      <c r="D999" s="162"/>
      <c r="E999" s="166"/>
      <c r="F999" s="167"/>
      <c r="G999" s="162"/>
      <c r="H999" s="165"/>
      <c r="I999" s="9" t="str">
        <f t="shared" si="15"/>
        <v/>
      </c>
    </row>
    <row r="1000" spans="2:9" x14ac:dyDescent="0.2">
      <c r="B1000" s="161"/>
      <c r="C1000" s="162"/>
      <c r="D1000" s="162"/>
      <c r="E1000" s="166"/>
      <c r="F1000" s="167"/>
      <c r="G1000" s="162"/>
      <c r="H1000" s="165"/>
      <c r="I1000" s="9" t="str">
        <f t="shared" si="15"/>
        <v/>
      </c>
    </row>
    <row r="1001" spans="2:9" x14ac:dyDescent="0.2">
      <c r="B1001" s="161"/>
      <c r="C1001" s="162"/>
      <c r="D1001" s="162"/>
      <c r="E1001" s="166"/>
      <c r="F1001" s="167"/>
      <c r="G1001" s="162"/>
      <c r="H1001" s="165"/>
      <c r="I1001" s="9" t="str">
        <f t="shared" si="15"/>
        <v/>
      </c>
    </row>
    <row r="1002" spans="2:9" x14ac:dyDescent="0.2">
      <c r="B1002" s="161"/>
      <c r="C1002" s="162"/>
      <c r="D1002" s="162"/>
      <c r="E1002" s="166"/>
      <c r="F1002" s="167"/>
      <c r="G1002" s="162"/>
      <c r="H1002" s="165"/>
      <c r="I1002" s="9" t="str">
        <f t="shared" si="15"/>
        <v/>
      </c>
    </row>
    <row r="1003" spans="2:9" x14ac:dyDescent="0.2">
      <c r="B1003" s="161"/>
      <c r="C1003" s="162"/>
      <c r="D1003" s="162"/>
      <c r="E1003" s="166"/>
      <c r="F1003" s="167"/>
      <c r="G1003" s="162"/>
      <c r="H1003" s="165"/>
      <c r="I1003" s="9" t="str">
        <f t="shared" si="15"/>
        <v/>
      </c>
    </row>
    <row r="1004" spans="2:9" x14ac:dyDescent="0.2">
      <c r="B1004" s="161"/>
      <c r="C1004" s="162"/>
      <c r="D1004" s="162"/>
      <c r="E1004" s="166"/>
      <c r="F1004" s="167"/>
      <c r="G1004" s="162"/>
      <c r="H1004" s="165"/>
      <c r="I1004" s="9" t="str">
        <f t="shared" si="15"/>
        <v/>
      </c>
    </row>
    <row r="1005" spans="2:9" x14ac:dyDescent="0.2">
      <c r="B1005" s="161"/>
      <c r="C1005" s="162"/>
      <c r="D1005" s="162"/>
      <c r="E1005" s="166"/>
      <c r="F1005" s="167"/>
      <c r="G1005" s="162"/>
      <c r="H1005" s="165"/>
      <c r="I1005" s="9" t="str">
        <f t="shared" si="15"/>
        <v/>
      </c>
    </row>
    <row r="1006" spans="2:9" x14ac:dyDescent="0.2">
      <c r="B1006" s="161"/>
      <c r="C1006" s="162"/>
      <c r="D1006" s="162"/>
      <c r="E1006" s="166"/>
      <c r="F1006" s="167"/>
      <c r="G1006" s="162"/>
      <c r="H1006" s="165"/>
      <c r="I1006" s="9" t="str">
        <f t="shared" si="15"/>
        <v/>
      </c>
    </row>
    <row r="1007" spans="2:9" x14ac:dyDescent="0.2">
      <c r="B1007" s="161"/>
      <c r="C1007" s="162"/>
      <c r="D1007" s="162"/>
      <c r="E1007" s="166"/>
      <c r="F1007" s="167"/>
      <c r="G1007" s="162"/>
      <c r="H1007" s="165"/>
      <c r="I1007" s="9" t="str">
        <f t="shared" si="15"/>
        <v/>
      </c>
    </row>
    <row r="1008" spans="2:9" x14ac:dyDescent="0.2">
      <c r="B1008" s="161"/>
      <c r="C1008" s="162"/>
      <c r="D1008" s="162"/>
      <c r="E1008" s="166"/>
      <c r="F1008" s="167"/>
      <c r="G1008" s="162"/>
      <c r="H1008" s="165"/>
      <c r="I1008" s="9" t="str">
        <f t="shared" si="15"/>
        <v/>
      </c>
    </row>
    <row r="1009" spans="2:9" ht="17" thickBot="1" x14ac:dyDescent="0.25">
      <c r="B1009" s="170"/>
      <c r="C1009" s="171"/>
      <c r="D1009" s="171"/>
      <c r="E1009" s="172"/>
      <c r="F1009" s="173"/>
      <c r="G1009" s="171"/>
      <c r="H1009" s="174"/>
      <c r="I1009" s="9" t="str">
        <f t="shared" si="15"/>
        <v/>
      </c>
    </row>
  </sheetData>
  <sheetProtection algorithmName="SHA-512" hashValue="vBV4rY+FiCsZ+knZvJ4WPQ35Tv6YXnpcntPdlQPwV/S+jZYkx3KgR47yUiAz8Q1JwQLqQXjxo6xjPQWeLzmUug==" saltValue="QbKyUqisp6Ii+cJW0sbTAw==" spinCount="100000" sheet="1" selectLockedCells="1"/>
  <mergeCells count="1">
    <mergeCell ref="B7:H7"/>
  </mergeCells>
  <phoneticPr fontId="14" type="noConversion"/>
  <dataValidations count="4">
    <dataValidation type="list" allowBlank="1" showInputMessage="1" showErrorMessage="1" sqref="B10:B1009" xr:uid="{00000000-0002-0000-0400-000000000000}">
      <formula1>mes</formula1>
    </dataValidation>
    <dataValidation type="list" allowBlank="1" showInputMessage="1" showErrorMessage="1" sqref="C10:C1009" xr:uid="{00000000-0002-0000-0400-000001000000}">
      <formula1>tipo_de_gasto</formula1>
    </dataValidation>
    <dataValidation type="list" allowBlank="1" showInputMessage="1" showErrorMessage="1" sqref="D10:D1009" xr:uid="{00000000-0002-0000-0400-000002000000}">
      <formula1>concepto</formula1>
    </dataValidation>
    <dataValidation type="list" allowBlank="1" showInputMessage="1" showErrorMessage="1" sqref="H10:H1009" xr:uid="{00000000-0002-0000-0400-000003000000}">
      <formula1>financiador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outlinePr summaryBelow="0" summaryRight="0"/>
  </sheetPr>
  <dimension ref="A1:AL1020"/>
  <sheetViews>
    <sheetView showGridLines="0" zoomScale="70" zoomScaleNormal="70" workbookViewId="0">
      <pane xSplit="5" topLeftCell="F1" activePane="topRight" state="frozen"/>
      <selection activeCell="B19" sqref="B19:K19"/>
      <selection pane="topRight" activeCell="V24" sqref="V24"/>
    </sheetView>
  </sheetViews>
  <sheetFormatPr baseColWidth="10" defaultColWidth="11.1640625" defaultRowHeight="15" customHeight="1" x14ac:dyDescent="0.2"/>
  <cols>
    <col min="1" max="1" width="3.6640625" customWidth="1"/>
    <col min="2" max="2" width="15.6640625" customWidth="1"/>
    <col min="3" max="3" width="11.33203125" customWidth="1"/>
    <col min="4" max="4" width="18.6640625" customWidth="1"/>
    <col min="5" max="5" width="21.6640625" customWidth="1"/>
    <col min="6" max="17" width="11.33203125" customWidth="1"/>
    <col min="18" max="18" width="4.5" customWidth="1"/>
    <col min="19" max="19" width="11.1640625" customWidth="1"/>
    <col min="20" max="20" width="14.6640625" customWidth="1"/>
    <col min="21" max="21" width="18.1640625" customWidth="1"/>
    <col min="22" max="24" width="14.6640625" customWidth="1"/>
    <col min="25" max="25" width="11.1640625" hidden="1" customWidth="1"/>
    <col min="26" max="26" width="0" hidden="1" customWidth="1"/>
    <col min="27" max="38" width="11.1640625" hidden="1" customWidth="1"/>
  </cols>
  <sheetData>
    <row r="1" spans="1:24" ht="89.5" customHeight="1" x14ac:dyDescent="0.2"/>
    <row r="2" spans="1:24" ht="55.75" customHeight="1" x14ac:dyDescent="0.2"/>
    <row r="3" spans="1:24" ht="3.5" customHeight="1" x14ac:dyDescent="0.2">
      <c r="B3" s="10"/>
    </row>
    <row r="4" spans="1:24" ht="18" customHeight="1" x14ac:dyDescent="0.2">
      <c r="B4" s="144" t="s">
        <v>0</v>
      </c>
      <c r="C4" s="55">
        <f>'Solicitud recurso'!C4</f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4" ht="6" customHeight="1" x14ac:dyDescent="0.2">
      <c r="B5" s="24"/>
      <c r="C5" s="2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4" ht="6" customHeight="1" x14ac:dyDescent="0.2">
      <c r="B6" s="348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</row>
    <row r="7" spans="1:24" ht="21.75" customHeight="1" thickBot="1" x14ac:dyDescent="0.25"/>
    <row r="8" spans="1:24" ht="26.25" customHeight="1" thickBot="1" x14ac:dyDescent="0.25">
      <c r="D8" s="363" t="s">
        <v>37</v>
      </c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5"/>
    </row>
    <row r="9" spans="1:24" ht="46" customHeight="1" thickBot="1" x14ac:dyDescent="0.25">
      <c r="A9" s="2"/>
      <c r="B9" s="3"/>
      <c r="D9" s="72" t="s">
        <v>2</v>
      </c>
      <c r="E9" s="73" t="s">
        <v>3</v>
      </c>
      <c r="F9" s="350" t="s">
        <v>38</v>
      </c>
      <c r="G9" s="351"/>
      <c r="H9" s="335" t="s">
        <v>145</v>
      </c>
      <c r="I9" s="337"/>
      <c r="J9" s="335" t="s">
        <v>137</v>
      </c>
      <c r="K9" s="337"/>
      <c r="L9" s="335" t="s">
        <v>146</v>
      </c>
      <c r="M9" s="337"/>
      <c r="N9" s="335" t="s">
        <v>139</v>
      </c>
      <c r="O9" s="337"/>
      <c r="P9" s="335" t="s">
        <v>141</v>
      </c>
      <c r="Q9" s="337"/>
      <c r="R9" s="335" t="s">
        <v>143</v>
      </c>
      <c r="S9" s="336"/>
      <c r="T9" s="337"/>
      <c r="U9" s="366" t="s">
        <v>39</v>
      </c>
      <c r="V9" s="367"/>
      <c r="W9" s="366" t="s">
        <v>62</v>
      </c>
      <c r="X9" s="367"/>
    </row>
    <row r="10" spans="1:24" ht="30.75" customHeight="1" x14ac:dyDescent="0.2">
      <c r="D10" s="74" t="str">
        <f>'Solicitud recurso'!C11</f>
        <v>Recurso humano</v>
      </c>
      <c r="E10" s="79">
        <f>'Solicitud recurso'!D11</f>
        <v>0</v>
      </c>
      <c r="F10" s="371" t="str">
        <f>'Solicitud recurso'!E11</f>
        <v/>
      </c>
      <c r="G10" s="372"/>
      <c r="H10" s="329">
        <f>SUMIF($C$21:$C$80,"RH",F$21:G$80)</f>
        <v>0</v>
      </c>
      <c r="I10" s="373"/>
      <c r="J10" s="329">
        <f>SUMIF($C$21:$C$80,"RH",H$21:I$80)</f>
        <v>0</v>
      </c>
      <c r="K10" s="373"/>
      <c r="L10" s="329">
        <f>SUMIF($C$21:$C$80,"RH",J$21:K$80)</f>
        <v>0</v>
      </c>
      <c r="M10" s="373"/>
      <c r="N10" s="329">
        <f>SUMIF($C$21:$C$80,"RH",L$21:M$80)</f>
        <v>0</v>
      </c>
      <c r="O10" s="373"/>
      <c r="P10" s="329">
        <f>SUMIF(C21:C80,"RH",N21:O80)</f>
        <v>0</v>
      </c>
      <c r="Q10" s="330"/>
      <c r="R10" s="338">
        <f>SUMIF(C21:C80,"RM",P21:Q80)</f>
        <v>0</v>
      </c>
      <c r="S10" s="339"/>
      <c r="T10" s="340"/>
      <c r="U10" s="341">
        <f>SUM(H10:T10)</f>
        <v>0</v>
      </c>
      <c r="V10" s="328"/>
      <c r="W10" s="327">
        <f>E10-U10</f>
        <v>0</v>
      </c>
      <c r="X10" s="328"/>
    </row>
    <row r="11" spans="1:24" ht="30.75" customHeight="1" x14ac:dyDescent="0.2">
      <c r="D11" s="75" t="str">
        <f>'Solicitud recurso'!C12</f>
        <v>Recurso material</v>
      </c>
      <c r="E11" s="80">
        <f>'Solicitud recurso'!D12</f>
        <v>0</v>
      </c>
      <c r="F11" s="374" t="str">
        <f>'Solicitud recurso'!E12</f>
        <v/>
      </c>
      <c r="G11" s="375"/>
      <c r="H11" s="331">
        <f>SUMIF(C$21:C$80,"RM",F$21:G$80)</f>
        <v>0</v>
      </c>
      <c r="I11" s="376"/>
      <c r="J11" s="331">
        <f>SUMIF($C$21:$C$80,"RM",H$21:I$80)</f>
        <v>0</v>
      </c>
      <c r="K11" s="376"/>
      <c r="L11" s="331">
        <f>SUMIF($C$21:$C$80,"RM",J$21:K$80)</f>
        <v>0</v>
      </c>
      <c r="M11" s="376"/>
      <c r="N11" s="331">
        <f>SUMIF($C$21:$C$80,"RM",L$21:M$80)</f>
        <v>0</v>
      </c>
      <c r="O11" s="376"/>
      <c r="P11" s="331">
        <f>SUMIF(C21:C80,"RM",N21:O80)</f>
        <v>0</v>
      </c>
      <c r="Q11" s="332"/>
      <c r="R11" s="354">
        <f>SUMIF($C$21:$C$80,"RM",$P$21:$Q$80)</f>
        <v>0</v>
      </c>
      <c r="S11" s="355"/>
      <c r="T11" s="356"/>
      <c r="U11" s="342">
        <f>SUM(H11:T11)</f>
        <v>0</v>
      </c>
      <c r="V11" s="343"/>
      <c r="W11" s="369">
        <f>E11-U11</f>
        <v>0</v>
      </c>
      <c r="X11" s="343"/>
    </row>
    <row r="12" spans="1:24" ht="30.75" customHeight="1" x14ac:dyDescent="0.2">
      <c r="D12" s="75" t="str">
        <f>'Solicitud recurso'!C13</f>
        <v>Equipo</v>
      </c>
      <c r="E12" s="80">
        <f>'Solicitud recurso'!D13</f>
        <v>0</v>
      </c>
      <c r="F12" s="374" t="str">
        <f>'Solicitud recurso'!E13</f>
        <v/>
      </c>
      <c r="G12" s="375"/>
      <c r="H12" s="331">
        <f>SUMIF(C$21:C$80,"EQ",F$21:G$80)</f>
        <v>0</v>
      </c>
      <c r="I12" s="376"/>
      <c r="J12" s="331">
        <f>SUMIF($C$21:$C$80,"EQ",H$21:I$80)</f>
        <v>0</v>
      </c>
      <c r="K12" s="376"/>
      <c r="L12" s="331">
        <f>SUMIF($C$21:$C$80,"EQ",J$21:K$80)</f>
        <v>0</v>
      </c>
      <c r="M12" s="376"/>
      <c r="N12" s="331">
        <f>SUMIF($C$21:$C$80,"EQ",L$21:M$80)</f>
        <v>0</v>
      </c>
      <c r="O12" s="376"/>
      <c r="P12" s="331">
        <f>SUMIF(C21:C80,"EQ",N21:O80)</f>
        <v>0</v>
      </c>
      <c r="Q12" s="332"/>
      <c r="R12" s="354">
        <f>SUMIF($C$21:$C$80,"EQ",$P$21:$Q$80)</f>
        <v>0</v>
      </c>
      <c r="S12" s="355"/>
      <c r="T12" s="356"/>
      <c r="U12" s="342">
        <f>SUM(H12:T12)</f>
        <v>0</v>
      </c>
      <c r="V12" s="343"/>
      <c r="W12" s="369">
        <f>E12-U12</f>
        <v>0</v>
      </c>
      <c r="X12" s="343"/>
    </row>
    <row r="13" spans="1:24" ht="30.75" customHeight="1" x14ac:dyDescent="0.2">
      <c r="D13" s="75" t="str">
        <f>'Solicitud recurso'!C14</f>
        <v>Gasto administrativo</v>
      </c>
      <c r="E13" s="81">
        <f>'Solicitud recurso'!D14</f>
        <v>0</v>
      </c>
      <c r="F13" s="383" t="str">
        <f>'Solicitud recurso'!E14</f>
        <v/>
      </c>
      <c r="G13" s="384"/>
      <c r="H13" s="331">
        <f>SUMIF(C$21:C$80,"GA",F$21:G$80)</f>
        <v>0</v>
      </c>
      <c r="I13" s="376"/>
      <c r="J13" s="331">
        <f>SUMIF($C$21:$C$80,"GA",H$21:I$80)</f>
        <v>0</v>
      </c>
      <c r="K13" s="376"/>
      <c r="L13" s="331">
        <f>SUMIF($C$21:$C$80,"GA",J$21:K$80)</f>
        <v>0</v>
      </c>
      <c r="M13" s="376"/>
      <c r="N13" s="331">
        <f>SUMIF($C$21:$C$80,"GA",L$21:M$80)</f>
        <v>0</v>
      </c>
      <c r="O13" s="376"/>
      <c r="P13" s="331">
        <f>SUMIF(C21:C80,"GA",N21:O80)</f>
        <v>0</v>
      </c>
      <c r="Q13" s="332"/>
      <c r="R13" s="354">
        <f>SUMIF($C$21:$C$80,"GA",$P$21:$Q$80)</f>
        <v>0</v>
      </c>
      <c r="S13" s="355"/>
      <c r="T13" s="356"/>
      <c r="U13" s="342">
        <f>SUM(H13:T13)</f>
        <v>0</v>
      </c>
      <c r="V13" s="343"/>
      <c r="W13" s="369">
        <f>E13-U13</f>
        <v>0</v>
      </c>
      <c r="X13" s="343"/>
    </row>
    <row r="14" spans="1:24" ht="27" customHeight="1" thickBot="1" x14ac:dyDescent="0.25">
      <c r="D14" s="76" t="str">
        <f>'Solicitud recurso'!C15</f>
        <v>Otro</v>
      </c>
      <c r="E14" s="82">
        <f>'Solicitud recurso'!D15</f>
        <v>0</v>
      </c>
      <c r="F14" s="381" t="str">
        <f>'Solicitud recurso'!E15</f>
        <v/>
      </c>
      <c r="G14" s="382"/>
      <c r="H14" s="333">
        <f>SUMIF(C$21:C$81,"OT",F$21:G$81)</f>
        <v>0</v>
      </c>
      <c r="I14" s="368"/>
      <c r="J14" s="333">
        <f>SUMIF($C$21:$C$80,"OT",H$21:I$80)</f>
        <v>0</v>
      </c>
      <c r="K14" s="368"/>
      <c r="L14" s="333">
        <f>SUMIF($C$21:$C$80,"OT",J$21:K$80)</f>
        <v>0</v>
      </c>
      <c r="M14" s="368"/>
      <c r="N14" s="333">
        <f>SUMIF($C$21:$C$80,"OT",L$21:M$80)</f>
        <v>0</v>
      </c>
      <c r="O14" s="368"/>
      <c r="P14" s="333">
        <f>SUMIF(C21:C80,"OT",N21:O80)</f>
        <v>0</v>
      </c>
      <c r="Q14" s="334"/>
      <c r="R14" s="357">
        <f>SUMIF($C$21:$C$80,"OT",$P$21:$Q$80)</f>
        <v>0</v>
      </c>
      <c r="S14" s="358"/>
      <c r="T14" s="359"/>
      <c r="U14" s="344">
        <f>SUM(H14:T14)</f>
        <v>0</v>
      </c>
      <c r="V14" s="345"/>
      <c r="W14" s="370">
        <f>E14-U14</f>
        <v>0</v>
      </c>
      <c r="X14" s="345"/>
    </row>
    <row r="15" spans="1:24" ht="27" customHeight="1" thickBot="1" x14ac:dyDescent="0.25">
      <c r="D15" s="77" t="s">
        <v>14</v>
      </c>
      <c r="E15" s="78">
        <f>SUM(E10:E14)</f>
        <v>0</v>
      </c>
      <c r="F15" s="377">
        <f>SUM(F10:G14)</f>
        <v>0</v>
      </c>
      <c r="G15" s="378"/>
      <c r="H15" s="352">
        <f>SUM(H10:I14)</f>
        <v>0</v>
      </c>
      <c r="I15" s="353"/>
      <c r="J15" s="352">
        <f>SUM(J10:K14)</f>
        <v>0</v>
      </c>
      <c r="K15" s="353">
        <f>SUM(K10:K14)</f>
        <v>0</v>
      </c>
      <c r="L15" s="352">
        <f>SUM(L10:M14)</f>
        <v>0</v>
      </c>
      <c r="M15" s="353">
        <f>SUM(M10:M14)</f>
        <v>0</v>
      </c>
      <c r="N15" s="352">
        <f>SUM(N10:O14)</f>
        <v>0</v>
      </c>
      <c r="O15" s="353">
        <f>SUM(O10:O14)</f>
        <v>0</v>
      </c>
      <c r="P15" s="352">
        <f>SUM(P10:Q14)</f>
        <v>0</v>
      </c>
      <c r="Q15" s="353">
        <f>SUM(Q10:Q14)</f>
        <v>0</v>
      </c>
      <c r="R15" s="360">
        <f>SUM(R10:T14)</f>
        <v>0</v>
      </c>
      <c r="S15" s="361"/>
      <c r="T15" s="362"/>
      <c r="U15" s="325">
        <f>SUM(U10:V14)</f>
        <v>0</v>
      </c>
      <c r="V15" s="326"/>
      <c r="W15" s="325">
        <f>SUM(W10:X14)</f>
        <v>0</v>
      </c>
      <c r="X15" s="326"/>
    </row>
    <row r="16" spans="1:24" ht="27" customHeight="1" x14ac:dyDescent="0.2"/>
    <row r="17" spans="2:38" ht="16" x14ac:dyDescent="0.2">
      <c r="F17" s="379"/>
      <c r="G17" s="380"/>
    </row>
    <row r="18" spans="2:38" ht="17" thickBot="1" x14ac:dyDescent="0.25">
      <c r="F18" s="20"/>
    </row>
    <row r="19" spans="2:38" ht="18" customHeight="1" thickBot="1" x14ac:dyDescent="0.25">
      <c r="B19" s="62"/>
      <c r="C19" s="63"/>
      <c r="D19" s="64"/>
      <c r="E19" s="65" t="s">
        <v>15</v>
      </c>
      <c r="F19" s="310" t="s">
        <v>145</v>
      </c>
      <c r="G19" s="312"/>
      <c r="H19" s="310" t="s">
        <v>137</v>
      </c>
      <c r="I19" s="312"/>
      <c r="J19" s="310" t="s">
        <v>146</v>
      </c>
      <c r="K19" s="312"/>
      <c r="L19" s="310" t="s">
        <v>139</v>
      </c>
      <c r="M19" s="312"/>
      <c r="N19" s="310" t="s">
        <v>141</v>
      </c>
      <c r="O19" s="312" t="s">
        <v>18</v>
      </c>
      <c r="P19" s="310" t="s">
        <v>143</v>
      </c>
      <c r="Q19" s="312"/>
      <c r="R19" s="310" t="s">
        <v>86</v>
      </c>
      <c r="S19" s="311"/>
      <c r="T19" s="311"/>
      <c r="U19" s="312"/>
      <c r="AA19" t="s">
        <v>84</v>
      </c>
    </row>
    <row r="20" spans="2:38" ht="50.25" customHeight="1" thickBot="1" x14ac:dyDescent="0.25">
      <c r="B20" s="66" t="s">
        <v>87</v>
      </c>
      <c r="C20" s="67" t="s">
        <v>2</v>
      </c>
      <c r="D20" s="69" t="s">
        <v>19</v>
      </c>
      <c r="E20" s="261" t="s">
        <v>40</v>
      </c>
      <c r="F20" s="43">
        <v>1</v>
      </c>
      <c r="G20" s="263">
        <v>2</v>
      </c>
      <c r="H20" s="43">
        <v>3</v>
      </c>
      <c r="I20" s="263">
        <v>4</v>
      </c>
      <c r="J20" s="43">
        <v>5</v>
      </c>
      <c r="K20" s="263">
        <v>6</v>
      </c>
      <c r="L20" s="43">
        <v>7</v>
      </c>
      <c r="M20" s="263">
        <v>8</v>
      </c>
      <c r="N20" s="43">
        <v>9</v>
      </c>
      <c r="O20" s="263">
        <v>10</v>
      </c>
      <c r="P20" s="43">
        <v>11</v>
      </c>
      <c r="Q20" s="263">
        <v>12</v>
      </c>
      <c r="R20" s="389" t="s">
        <v>39</v>
      </c>
      <c r="S20" s="390"/>
      <c r="T20" s="275" t="s">
        <v>41</v>
      </c>
      <c r="U20" s="276" t="s">
        <v>42</v>
      </c>
      <c r="Y20" s="1" t="s">
        <v>67</v>
      </c>
      <c r="AA20" s="23">
        <v>1</v>
      </c>
      <c r="AB20" s="23">
        <v>2</v>
      </c>
      <c r="AC20" s="23">
        <v>3</v>
      </c>
      <c r="AD20" s="23">
        <v>4</v>
      </c>
      <c r="AE20" s="23">
        <v>5</v>
      </c>
      <c r="AF20" s="23">
        <v>6</v>
      </c>
      <c r="AG20" s="23">
        <v>7</v>
      </c>
      <c r="AH20" s="23">
        <v>8</v>
      </c>
      <c r="AI20" s="23">
        <v>9</v>
      </c>
      <c r="AJ20" s="23">
        <v>10</v>
      </c>
      <c r="AK20" s="23">
        <v>11</v>
      </c>
      <c r="AL20" s="23">
        <v>12</v>
      </c>
    </row>
    <row r="21" spans="2:38" ht="33" customHeight="1" x14ac:dyDescent="0.2">
      <c r="B21" s="22" t="str">
        <f>IF(AND(R21&gt;0,E21&gt;0),R21/E21,"0%")</f>
        <v>0%</v>
      </c>
      <c r="C21" s="83">
        <f>'Solicitud recurso'!$B23</f>
        <v>0</v>
      </c>
      <c r="D21" s="84">
        <f>'Solicitud recurso'!C23</f>
        <v>0</v>
      </c>
      <c r="E21" s="91">
        <f>'Solicitud recurso'!D23</f>
        <v>0</v>
      </c>
      <c r="F21" s="92">
        <f>AA21</f>
        <v>0</v>
      </c>
      <c r="G21" s="93">
        <f t="shared" ref="G21:Q21" si="0">AB21</f>
        <v>0</v>
      </c>
      <c r="H21" s="92">
        <f t="shared" si="0"/>
        <v>0</v>
      </c>
      <c r="I21" s="93">
        <f t="shared" si="0"/>
        <v>0</v>
      </c>
      <c r="J21" s="92">
        <f t="shared" si="0"/>
        <v>0</v>
      </c>
      <c r="K21" s="93">
        <f t="shared" si="0"/>
        <v>0</v>
      </c>
      <c r="L21" s="92">
        <f t="shared" si="0"/>
        <v>0</v>
      </c>
      <c r="M21" s="93">
        <f t="shared" si="0"/>
        <v>0</v>
      </c>
      <c r="N21" s="92">
        <f t="shared" si="0"/>
        <v>0</v>
      </c>
      <c r="O21" s="93">
        <f t="shared" si="0"/>
        <v>0</v>
      </c>
      <c r="P21" s="92">
        <f t="shared" si="0"/>
        <v>0</v>
      </c>
      <c r="Q21" s="93">
        <f t="shared" si="0"/>
        <v>0</v>
      </c>
      <c r="R21" s="391">
        <f t="shared" ref="R21:R80" si="1">SUM(F21:Q21)</f>
        <v>0</v>
      </c>
      <c r="S21" s="392"/>
      <c r="T21" s="94">
        <f t="shared" ref="T21:T80" si="2">E21-R21</f>
        <v>0</v>
      </c>
      <c r="U21" s="85" t="str">
        <f>IF(T21&gt;0,"Saldo Remanente",IF(T21&lt;0,"Gasto Excedido",IF(T21=0,"Balance Equilibrado","Error")))</f>
        <v>Balance Equilibrado</v>
      </c>
      <c r="Y21" s="18" t="s">
        <v>68</v>
      </c>
      <c r="AA21">
        <f>SUMIFS('Captura factura'!$F$10:$F$1009,'Captura factura'!$B$10:$B$1009,'Monitoreo FICOSEC'!$AA$20,'Captura factura'!$C$10:$C$1009,'Monitoreo FICOSEC'!$C21,'Captura factura'!$D$10:$D$1009,'Monitoreo FICOSEC'!$D21,'Captura factura'!$I$10:$I$1009,'Monitoreo FICOSEC'!$AA$19)</f>
        <v>0</v>
      </c>
      <c r="AB21">
        <f>SUMIFS('Captura factura'!$F$10:$F$1009,'Captura factura'!$B$10:$B$1009,'Monitoreo FICOSEC'!$AB$20,'Captura factura'!$C$10:$C$1009,'Monitoreo FICOSEC'!$C21,'Captura factura'!$D$10:$D$1009,'Monitoreo FICOSEC'!$D21,'Captura factura'!$I$10:$I$1009,'Monitoreo FICOSEC'!$AA$19)</f>
        <v>0</v>
      </c>
      <c r="AC21">
        <f>SUMIFS('Captura factura'!$F$10:$F$1009,'Captura factura'!$B$10:$B$1009,'Monitoreo FICOSEC'!$AC$20,'Captura factura'!$C$10:$C$1009,'Monitoreo FICOSEC'!$C21,'Captura factura'!$D$10:$D$1009,'Monitoreo FICOSEC'!$D21,'Captura factura'!$I$10:$I$1009,'Monitoreo FICOSEC'!$AA$19)</f>
        <v>0</v>
      </c>
      <c r="AD21">
        <f>SUMIFS('Captura factura'!$F$10:$F$1009,'Captura factura'!$B$10:$B$1009,'Monitoreo FICOSEC'!$AD$20,'Captura factura'!$C$10:$C$1009,'Monitoreo FICOSEC'!$C21,'Captura factura'!$D$10:$D$1009,'Monitoreo FICOSEC'!$D21,'Captura factura'!$I$10:$I$1009,'Monitoreo FICOSEC'!$AA$19)</f>
        <v>0</v>
      </c>
      <c r="AE21">
        <f>SUMIFS('Captura factura'!$F$10:$F$1009,'Captura factura'!$B$10:$B$1009,'Monitoreo FICOSEC'!$AE$20,'Captura factura'!$C$10:$C$1009,'Monitoreo FICOSEC'!$C21,'Captura factura'!$D$10:$D$1009,'Monitoreo FICOSEC'!$D21,'Captura factura'!$I$10:$I$1009,'Monitoreo FICOSEC'!$AA$19)</f>
        <v>0</v>
      </c>
      <c r="AF21">
        <f>SUMIFS('Captura factura'!$F$10:$F$1009,'Captura factura'!$B$10:$B$1009,'Monitoreo FICOSEC'!$AF$20,'Captura factura'!$C$10:$C$1009,'Monitoreo FICOSEC'!$C21,'Captura factura'!$D$10:$D$1009,'Monitoreo FICOSEC'!$D21,'Captura factura'!$I$10:$I$1009,'Monitoreo FICOSEC'!$AA$19)</f>
        <v>0</v>
      </c>
      <c r="AG21">
        <f>SUMIFS('Captura factura'!$F$10:$F$1009,'Captura factura'!$B$10:$B$1009,'Monitoreo FICOSEC'!$AG$20,'Captura factura'!$C$10:$C$1009,'Monitoreo FICOSEC'!$C21,'Captura factura'!$D$10:$D$1009,'Monitoreo FICOSEC'!$D21,'Captura factura'!$I$10:$I$1009,'Monitoreo FICOSEC'!$AA$19)</f>
        <v>0</v>
      </c>
      <c r="AH21">
        <f>SUMIFS('Captura factura'!$F$10:$F$1009,'Captura factura'!$B$10:$B$1009,'Monitoreo FICOSEC'!$AH$20,'Captura factura'!$C$10:$C$1009,'Monitoreo FICOSEC'!$C21,'Captura factura'!$D$10:$D$1009,'Monitoreo FICOSEC'!$D21,'Captura factura'!$I$10:$I$1009,'Monitoreo FICOSEC'!$AA$19)</f>
        <v>0</v>
      </c>
      <c r="AI21">
        <f>SUMIFS('Captura factura'!$F$10:$F$1009,'Captura factura'!$B$10:$B$1009,'Monitoreo FICOSEC'!$AI$20,'Captura factura'!$C$10:$C$1009,'Monitoreo FICOSEC'!$C21,'Captura factura'!$D$10:$D$1009,'Monitoreo FICOSEC'!$D21,'Captura factura'!$I$10:$I$1009,'Monitoreo FICOSEC'!$AA$19)</f>
        <v>0</v>
      </c>
      <c r="AJ21">
        <f>SUMIFS('Captura factura'!$F$10:$F$1009,'Captura factura'!$B$10:$B$1009,'Monitoreo FICOSEC'!$AJ$20,'Captura factura'!$C$10:$C$1009,'Monitoreo FICOSEC'!$C21,'Captura factura'!$D$10:$D$1009,'Monitoreo FICOSEC'!$D21,'Captura factura'!$I$10:$I$1009,'Monitoreo FICOSEC'!$AA$19)</f>
        <v>0</v>
      </c>
      <c r="AK21">
        <f>SUMIFS('Captura factura'!$F$10:$F$1009,'Captura factura'!$B$10:$B$1009,'Monitoreo FICOSEC'!$AK$20,'Captura factura'!$C$10:$C$1009,'Monitoreo FICOSEC'!$C21,'Captura factura'!$D$10:$D$1009,'Monitoreo FICOSEC'!$D21,'Captura factura'!$I$10:$I$1009,'Monitoreo FICOSEC'!$AA$19)</f>
        <v>0</v>
      </c>
      <c r="AL21">
        <f>SUMIFS('Captura factura'!$F$10:$F$1009,'Captura factura'!$B$10:$B$1009,'Monitoreo FICOSEC'!$AL$20,'Captura factura'!$C$10:$C$1009,'Monitoreo FICOSEC'!$C21,'Captura factura'!$D$10:$D$1009,'Monitoreo FICOSEC'!$D21,'Captura factura'!$I$10:$I$1009,'Monitoreo FICOSEC'!$AA$19)</f>
        <v>0</v>
      </c>
    </row>
    <row r="22" spans="2:38" ht="33" customHeight="1" x14ac:dyDescent="0.2">
      <c r="B22" s="22" t="str">
        <f t="shared" ref="B22:B80" si="3">IF(AND(R22&gt;0,E22&gt;0),R22/E22,"0%")</f>
        <v>0%</v>
      </c>
      <c r="C22" s="83">
        <f>'Solicitud recurso'!$B24</f>
        <v>0</v>
      </c>
      <c r="D22" s="84">
        <f>'Solicitud recurso'!C24</f>
        <v>0</v>
      </c>
      <c r="E22" s="91">
        <f>'Solicitud recurso'!D24</f>
        <v>0</v>
      </c>
      <c r="F22" s="95">
        <f>AA22</f>
        <v>0</v>
      </c>
      <c r="G22" s="96">
        <f t="shared" ref="G22" si="4">AB22</f>
        <v>0</v>
      </c>
      <c r="H22" s="95">
        <f t="shared" ref="H22" si="5">AC22</f>
        <v>0</v>
      </c>
      <c r="I22" s="96">
        <f t="shared" ref="I22" si="6">AD22</f>
        <v>0</v>
      </c>
      <c r="J22" s="95">
        <f t="shared" ref="J22" si="7">AE22</f>
        <v>0</v>
      </c>
      <c r="K22" s="96">
        <f t="shared" ref="K22" si="8">AF22</f>
        <v>0</v>
      </c>
      <c r="L22" s="95">
        <f t="shared" ref="L22" si="9">AG22</f>
        <v>0</v>
      </c>
      <c r="M22" s="96">
        <f t="shared" ref="M22" si="10">AH22</f>
        <v>0</v>
      </c>
      <c r="N22" s="95">
        <f t="shared" ref="N22" si="11">AI22</f>
        <v>0</v>
      </c>
      <c r="O22" s="96">
        <f t="shared" ref="O22" si="12">AJ22</f>
        <v>0</v>
      </c>
      <c r="P22" s="95">
        <f t="shared" ref="P22" si="13">AK22</f>
        <v>0</v>
      </c>
      <c r="Q22" s="96">
        <f t="shared" ref="Q22" si="14">AL22</f>
        <v>0</v>
      </c>
      <c r="R22" s="346">
        <f t="shared" si="1"/>
        <v>0</v>
      </c>
      <c r="S22" s="347"/>
      <c r="T22" s="97">
        <f t="shared" si="2"/>
        <v>0</v>
      </c>
      <c r="U22" s="86" t="str">
        <f t="shared" ref="U22:U80" si="15">IF(T22&gt;0,"Saldo Remanente",IF(T22&lt;0,"Gasto Excedido",IF(T22=0,"Balance Equilibrado","Error")))</f>
        <v>Balance Equilibrado</v>
      </c>
      <c r="Y22" t="s">
        <v>69</v>
      </c>
      <c r="AA22">
        <f>SUMIFS('Captura factura'!$F$10:$F$1009,'Captura factura'!$B$10:$B$1009,'Monitoreo FICOSEC'!$AA$20,'Captura factura'!$C$10:$C$1009,'Monitoreo FICOSEC'!$C22,'Captura factura'!$D$10:$D$1009,'Monitoreo FICOSEC'!$D22,'Captura factura'!$I$10:$I$1009,'Monitoreo FICOSEC'!$AA$19)</f>
        <v>0</v>
      </c>
      <c r="AB22">
        <f>SUMIFS('Captura factura'!$F$10:$F$1009,'Captura factura'!$B$10:$B$1009,'Monitoreo FICOSEC'!$AB$20,'Captura factura'!$C$10:$C$1009,'Monitoreo FICOSEC'!$C22,'Captura factura'!$D$10:$D$1009,'Monitoreo FICOSEC'!$D22,'Captura factura'!$I$10:$I$1009,'Monitoreo FICOSEC'!$AA$19)</f>
        <v>0</v>
      </c>
      <c r="AC22">
        <f>SUMIFS('Captura factura'!$F$10:$F$1009,'Captura factura'!$B$10:$B$1009,'Monitoreo FICOSEC'!$AC$20,'Captura factura'!$C$10:$C$1009,'Monitoreo FICOSEC'!$C22,'Captura factura'!$D$10:$D$1009,'Monitoreo FICOSEC'!$D22,'Captura factura'!$I$10:$I$1009,'Monitoreo FICOSEC'!$AA$19)</f>
        <v>0</v>
      </c>
      <c r="AD22">
        <f>SUMIFS('Captura factura'!$F$10:$F$1009,'Captura factura'!$B$10:$B$1009,'Monitoreo FICOSEC'!$AD$20,'Captura factura'!$C$10:$C$1009,'Monitoreo FICOSEC'!$C22,'Captura factura'!$D$10:$D$1009,'Monitoreo FICOSEC'!$D22,'Captura factura'!$I$10:$I$1009,'Monitoreo FICOSEC'!$AA$19)</f>
        <v>0</v>
      </c>
      <c r="AE22">
        <f>SUMIFS('Captura factura'!$F$10:$F$1009,'Captura factura'!$B$10:$B$1009,'Monitoreo FICOSEC'!$AE$20,'Captura factura'!$C$10:$C$1009,'Monitoreo FICOSEC'!$C22,'Captura factura'!$D$10:$D$1009,'Monitoreo FICOSEC'!$D22,'Captura factura'!$I$10:$I$1009,'Monitoreo FICOSEC'!$AA$19)</f>
        <v>0</v>
      </c>
      <c r="AF22">
        <f>SUMIFS('Captura factura'!$F$10:$F$1009,'Captura factura'!$B$10:$B$1009,'Monitoreo FICOSEC'!$AF$20,'Captura factura'!$C$10:$C$1009,'Monitoreo FICOSEC'!$C22,'Captura factura'!$D$10:$D$1009,'Monitoreo FICOSEC'!$D22,'Captura factura'!$I$10:$I$1009,'Monitoreo FICOSEC'!$AA$19)</f>
        <v>0</v>
      </c>
      <c r="AG22">
        <f>SUMIFS('Captura factura'!$F$10:$F$1009,'Captura factura'!$B$10:$B$1009,'Monitoreo FICOSEC'!$AG$20,'Captura factura'!$C$10:$C$1009,'Monitoreo FICOSEC'!$C22,'Captura factura'!$D$10:$D$1009,'Monitoreo FICOSEC'!$D22,'Captura factura'!$I$10:$I$1009,'Monitoreo FICOSEC'!$AA$19)</f>
        <v>0</v>
      </c>
      <c r="AH22">
        <f>SUMIFS('Captura factura'!$F$10:$F$1009,'Captura factura'!$B$10:$B$1009,'Monitoreo FICOSEC'!$AH$20,'Captura factura'!$C$10:$C$1009,'Monitoreo FICOSEC'!$C22,'Captura factura'!$D$10:$D$1009,'Monitoreo FICOSEC'!$D22,'Captura factura'!$I$10:$I$1009,'Monitoreo FICOSEC'!$AA$19)</f>
        <v>0</v>
      </c>
      <c r="AI22">
        <f>SUMIFS('Captura factura'!$F$10:$F$1009,'Captura factura'!$B$10:$B$1009,'Monitoreo FICOSEC'!$AI$20,'Captura factura'!$C$10:$C$1009,'Monitoreo FICOSEC'!$C22,'Captura factura'!$D$10:$D$1009,'Monitoreo FICOSEC'!$D22,'Captura factura'!$I$10:$I$1009,'Monitoreo FICOSEC'!$AA$19)</f>
        <v>0</v>
      </c>
      <c r="AJ22">
        <f>SUMIFS('Captura factura'!$F$10:$F$1009,'Captura factura'!$B$10:$B$1009,'Monitoreo FICOSEC'!$AJ$20,'Captura factura'!$C$10:$C$1009,'Monitoreo FICOSEC'!$C22,'Captura factura'!$D$10:$D$1009,'Monitoreo FICOSEC'!$D22,'Captura factura'!$I$10:$I$1009,'Monitoreo FICOSEC'!$AA$19)</f>
        <v>0</v>
      </c>
      <c r="AK22">
        <f>SUMIFS('Captura factura'!$F$10:$F$1009,'Captura factura'!$B$10:$B$1009,'Monitoreo FICOSEC'!$AK$20,'Captura factura'!$C$10:$C$1009,'Monitoreo FICOSEC'!$C22,'Captura factura'!$D$10:$D$1009,'Monitoreo FICOSEC'!$D22,'Captura factura'!$I$10:$I$1009,'Monitoreo FICOSEC'!$AA$19)</f>
        <v>0</v>
      </c>
      <c r="AL22">
        <f>SUMIFS('Captura factura'!$F$10:$F$1009,'Captura factura'!$B$10:$B$1009,'Monitoreo FICOSEC'!$AL$20,'Captura factura'!$C$10:$C$1009,'Monitoreo FICOSEC'!$C22,'Captura factura'!$D$10:$D$1009,'Monitoreo FICOSEC'!$D22,'Captura factura'!$I$10:$I$1009,'Monitoreo FICOSEC'!$AA$19)</f>
        <v>0</v>
      </c>
    </row>
    <row r="23" spans="2:38" ht="33" customHeight="1" x14ac:dyDescent="0.2">
      <c r="B23" s="22" t="str">
        <f t="shared" si="3"/>
        <v>0%</v>
      </c>
      <c r="C23" s="83">
        <f>'Solicitud recurso'!$B25</f>
        <v>0</v>
      </c>
      <c r="D23" s="84">
        <f>'Solicitud recurso'!C25</f>
        <v>0</v>
      </c>
      <c r="E23" s="91">
        <f>'Solicitud recurso'!D25</f>
        <v>0</v>
      </c>
      <c r="F23" s="95">
        <f>AA23</f>
        <v>0</v>
      </c>
      <c r="G23" s="96">
        <f t="shared" ref="G23:G24" si="16">AB23</f>
        <v>0</v>
      </c>
      <c r="H23" s="95">
        <f t="shared" ref="H23:H24" si="17">AC23</f>
        <v>0</v>
      </c>
      <c r="I23" s="96">
        <f t="shared" ref="I23:I24" si="18">AD23</f>
        <v>0</v>
      </c>
      <c r="J23" s="95">
        <f t="shared" ref="J23:J24" si="19">AE23</f>
        <v>0</v>
      </c>
      <c r="K23" s="96">
        <f t="shared" ref="K23:K24" si="20">AF23</f>
        <v>0</v>
      </c>
      <c r="L23" s="95">
        <f t="shared" ref="L23:L24" si="21">AG23</f>
        <v>0</v>
      </c>
      <c r="M23" s="96">
        <f t="shared" ref="M23:M24" si="22">AH23</f>
        <v>0</v>
      </c>
      <c r="N23" s="95">
        <f t="shared" ref="N23:N24" si="23">AI23</f>
        <v>0</v>
      </c>
      <c r="O23" s="96">
        <f t="shared" ref="O23:O24" si="24">AJ23</f>
        <v>0</v>
      </c>
      <c r="P23" s="95">
        <f t="shared" ref="P23:P24" si="25">AK23</f>
        <v>0</v>
      </c>
      <c r="Q23" s="96">
        <f t="shared" ref="Q23:Q24" si="26">AL23</f>
        <v>0</v>
      </c>
      <c r="R23" s="346">
        <f t="shared" si="1"/>
        <v>0</v>
      </c>
      <c r="S23" s="347"/>
      <c r="T23" s="97">
        <f t="shared" si="2"/>
        <v>0</v>
      </c>
      <c r="U23" s="86" t="str">
        <f t="shared" si="15"/>
        <v>Balance Equilibrado</v>
      </c>
      <c r="AA23">
        <f>SUMIFS('Captura factura'!$F$10:$F$1009,'Captura factura'!$B$10:$B$1009,'Monitoreo FICOSEC'!$AA$20,'Captura factura'!$C$10:$C$1009,'Monitoreo FICOSEC'!$C23,'Captura factura'!$D$10:$D$1009,'Monitoreo FICOSEC'!$D23,'Captura factura'!$I$10:$I$1009,'Monitoreo FICOSEC'!$AA$19)</f>
        <v>0</v>
      </c>
      <c r="AB23">
        <f>SUMIFS('Captura factura'!$F$10:$F$1009,'Captura factura'!$B$10:$B$1009,'Monitoreo FICOSEC'!$AB$20,'Captura factura'!$C$10:$C$1009,'Monitoreo FICOSEC'!$C23,'Captura factura'!$D$10:$D$1009,'Monitoreo FICOSEC'!$D23,'Captura factura'!$I$10:$I$1009,'Monitoreo FICOSEC'!$AA$19)</f>
        <v>0</v>
      </c>
      <c r="AC23">
        <f>SUMIFS('Captura factura'!$F$10:$F$1009,'Captura factura'!$B$10:$B$1009,'Monitoreo FICOSEC'!$AC$20,'Captura factura'!$C$10:$C$1009,'Monitoreo FICOSEC'!$C23,'Captura factura'!$D$10:$D$1009,'Monitoreo FICOSEC'!$D23,'Captura factura'!$I$10:$I$1009,'Monitoreo FICOSEC'!$AA$19)</f>
        <v>0</v>
      </c>
      <c r="AD23">
        <f>SUMIFS('Captura factura'!$F$10:$F$1009,'Captura factura'!$B$10:$B$1009,'Monitoreo FICOSEC'!$AD$20,'Captura factura'!$C$10:$C$1009,'Monitoreo FICOSEC'!$C23,'Captura factura'!$D$10:$D$1009,'Monitoreo FICOSEC'!$D23,'Captura factura'!$I$10:$I$1009,'Monitoreo FICOSEC'!$AA$19)</f>
        <v>0</v>
      </c>
      <c r="AE23">
        <f>SUMIFS('Captura factura'!$F$10:$F$1009,'Captura factura'!$B$10:$B$1009,'Monitoreo FICOSEC'!$AE$20,'Captura factura'!$C$10:$C$1009,'Monitoreo FICOSEC'!$C23,'Captura factura'!$D$10:$D$1009,'Monitoreo FICOSEC'!$D23,'Captura factura'!$I$10:$I$1009,'Monitoreo FICOSEC'!$AA$19)</f>
        <v>0</v>
      </c>
      <c r="AF23">
        <f>SUMIFS('Captura factura'!$F$10:$F$1009,'Captura factura'!$B$10:$B$1009,'Monitoreo FICOSEC'!$AF$20,'Captura factura'!$C$10:$C$1009,'Monitoreo FICOSEC'!$C23,'Captura factura'!$D$10:$D$1009,'Monitoreo FICOSEC'!$D23,'Captura factura'!$I$10:$I$1009,'Monitoreo FICOSEC'!$AA$19)</f>
        <v>0</v>
      </c>
      <c r="AG23">
        <f>SUMIFS('Captura factura'!$F$10:$F$1009,'Captura factura'!$B$10:$B$1009,'Monitoreo FICOSEC'!$AG$20,'Captura factura'!$C$10:$C$1009,'Monitoreo FICOSEC'!$C23,'Captura factura'!$D$10:$D$1009,'Monitoreo FICOSEC'!$D23,'Captura factura'!$I$10:$I$1009,'Monitoreo FICOSEC'!$AA$19)</f>
        <v>0</v>
      </c>
      <c r="AH23">
        <f>SUMIFS('Captura factura'!$F$10:$F$1009,'Captura factura'!$B$10:$B$1009,'Monitoreo FICOSEC'!$AH$20,'Captura factura'!$C$10:$C$1009,'Monitoreo FICOSEC'!$C23,'Captura factura'!$D$10:$D$1009,'Monitoreo FICOSEC'!$D23,'Captura factura'!$I$10:$I$1009,'Monitoreo FICOSEC'!$AA$19)</f>
        <v>0</v>
      </c>
      <c r="AI23">
        <f>SUMIFS('Captura factura'!$F$10:$F$1009,'Captura factura'!$B$10:$B$1009,'Monitoreo FICOSEC'!$AI$20,'Captura factura'!$C$10:$C$1009,'Monitoreo FICOSEC'!$C23,'Captura factura'!$D$10:$D$1009,'Monitoreo FICOSEC'!$D23,'Captura factura'!$I$10:$I$1009,'Monitoreo FICOSEC'!$AA$19)</f>
        <v>0</v>
      </c>
      <c r="AJ23">
        <f>SUMIFS('Captura factura'!$F$10:$F$1009,'Captura factura'!$B$10:$B$1009,'Monitoreo FICOSEC'!$AJ$20,'Captura factura'!$C$10:$C$1009,'Monitoreo FICOSEC'!$C23,'Captura factura'!$D$10:$D$1009,'Monitoreo FICOSEC'!$D23,'Captura factura'!$I$10:$I$1009,'Monitoreo FICOSEC'!$AA$19)</f>
        <v>0</v>
      </c>
      <c r="AK23">
        <f>SUMIFS('Captura factura'!$F$10:$F$1009,'Captura factura'!$B$10:$B$1009,'Monitoreo FICOSEC'!$AK$20,'Captura factura'!$C$10:$C$1009,'Monitoreo FICOSEC'!$C23,'Captura factura'!$D$10:$D$1009,'Monitoreo FICOSEC'!$D23,'Captura factura'!$I$10:$I$1009,'Monitoreo FICOSEC'!$AA$19)</f>
        <v>0</v>
      </c>
      <c r="AL23">
        <f>SUMIFS('Captura factura'!$F$10:$F$1009,'Captura factura'!$B$10:$B$1009,'Monitoreo FICOSEC'!$AL$20,'Captura factura'!$C$10:$C$1009,'Monitoreo FICOSEC'!$C23,'Captura factura'!$D$10:$D$1009,'Monitoreo FICOSEC'!$D23,'Captura factura'!$I$10:$I$1009,'Monitoreo FICOSEC'!$AA$19)</f>
        <v>0</v>
      </c>
    </row>
    <row r="24" spans="2:38" ht="33" customHeight="1" x14ac:dyDescent="0.2">
      <c r="B24" s="22" t="str">
        <f t="shared" si="3"/>
        <v>0%</v>
      </c>
      <c r="C24" s="83">
        <f>'Solicitud recurso'!$B26</f>
        <v>0</v>
      </c>
      <c r="D24" s="84">
        <f>'Solicitud recurso'!C26</f>
        <v>0</v>
      </c>
      <c r="E24" s="91">
        <f>'Solicitud recurso'!D26</f>
        <v>0</v>
      </c>
      <c r="F24" s="95">
        <f t="shared" ref="F24:F80" si="27">AA24</f>
        <v>0</v>
      </c>
      <c r="G24" s="96">
        <f t="shared" si="16"/>
        <v>0</v>
      </c>
      <c r="H24" s="95">
        <f t="shared" si="17"/>
        <v>0</v>
      </c>
      <c r="I24" s="96">
        <f t="shared" si="18"/>
        <v>0</v>
      </c>
      <c r="J24" s="95">
        <f t="shared" si="19"/>
        <v>0</v>
      </c>
      <c r="K24" s="96">
        <f t="shared" si="20"/>
        <v>0</v>
      </c>
      <c r="L24" s="95">
        <f t="shared" si="21"/>
        <v>0</v>
      </c>
      <c r="M24" s="96">
        <f t="shared" si="22"/>
        <v>0</v>
      </c>
      <c r="N24" s="95">
        <f t="shared" si="23"/>
        <v>0</v>
      </c>
      <c r="O24" s="96">
        <f t="shared" si="24"/>
        <v>0</v>
      </c>
      <c r="P24" s="95">
        <f t="shared" si="25"/>
        <v>0</v>
      </c>
      <c r="Q24" s="96">
        <f t="shared" si="26"/>
        <v>0</v>
      </c>
      <c r="R24" s="346">
        <f t="shared" si="1"/>
        <v>0</v>
      </c>
      <c r="S24" s="347"/>
      <c r="T24" s="97">
        <f t="shared" si="2"/>
        <v>0</v>
      </c>
      <c r="U24" s="86" t="str">
        <f t="shared" si="15"/>
        <v>Balance Equilibrado</v>
      </c>
      <c r="AA24">
        <f>SUMIFS('Captura factura'!$F$10:$F$1009,'Captura factura'!$B$10:$B$1009,'Monitoreo FICOSEC'!$AA$20,'Captura factura'!$C$10:$C$1009,'Monitoreo FICOSEC'!$C24,'Captura factura'!$D$10:$D$1009,'Monitoreo FICOSEC'!$D24,'Captura factura'!$I$10:$I$1009,'Monitoreo FICOSEC'!$AA$19)</f>
        <v>0</v>
      </c>
      <c r="AB24">
        <f>SUMIFS('Captura factura'!$F$10:$F$1009,'Captura factura'!$B$10:$B$1009,'Monitoreo FICOSEC'!$AB$20,'Captura factura'!$C$10:$C$1009,'Monitoreo FICOSEC'!$C24,'Captura factura'!$D$10:$D$1009,'Monitoreo FICOSEC'!$D24,'Captura factura'!$I$10:$I$1009,'Monitoreo FICOSEC'!$AA$19)</f>
        <v>0</v>
      </c>
      <c r="AC24">
        <f>SUMIFS('Captura factura'!$F$10:$F$1009,'Captura factura'!$B$10:$B$1009,'Monitoreo FICOSEC'!$AC$20,'Captura factura'!$C$10:$C$1009,'Monitoreo FICOSEC'!$C24,'Captura factura'!$D$10:$D$1009,'Monitoreo FICOSEC'!$D24,'Captura factura'!$I$10:$I$1009,'Monitoreo FICOSEC'!$AA$19)</f>
        <v>0</v>
      </c>
      <c r="AD24">
        <f>SUMIFS('Captura factura'!$F$10:$F$1009,'Captura factura'!$B$10:$B$1009,'Monitoreo FICOSEC'!$AD$20,'Captura factura'!$C$10:$C$1009,'Monitoreo FICOSEC'!$C24,'Captura factura'!$D$10:$D$1009,'Monitoreo FICOSEC'!$D24,'Captura factura'!$I$10:$I$1009,'Monitoreo FICOSEC'!$AA$19)</f>
        <v>0</v>
      </c>
      <c r="AE24">
        <f>SUMIFS('Captura factura'!$F$10:$F$1009,'Captura factura'!$B$10:$B$1009,'Monitoreo FICOSEC'!$AE$20,'Captura factura'!$C$10:$C$1009,'Monitoreo FICOSEC'!$C24,'Captura factura'!$D$10:$D$1009,'Monitoreo FICOSEC'!$D24,'Captura factura'!$I$10:$I$1009,'Monitoreo FICOSEC'!$AA$19)</f>
        <v>0</v>
      </c>
      <c r="AF24">
        <f>SUMIFS('Captura factura'!$F$10:$F$1009,'Captura factura'!$B$10:$B$1009,'Monitoreo FICOSEC'!$AF$20,'Captura factura'!$C$10:$C$1009,'Monitoreo FICOSEC'!$C24,'Captura factura'!$D$10:$D$1009,'Monitoreo FICOSEC'!$D24,'Captura factura'!$I$10:$I$1009,'Monitoreo FICOSEC'!$AA$19)</f>
        <v>0</v>
      </c>
      <c r="AG24">
        <f>SUMIFS('Captura factura'!$F$10:$F$1009,'Captura factura'!$B$10:$B$1009,'Monitoreo FICOSEC'!$AG$20,'Captura factura'!$C$10:$C$1009,'Monitoreo FICOSEC'!$C24,'Captura factura'!$D$10:$D$1009,'Monitoreo FICOSEC'!$D24,'Captura factura'!$I$10:$I$1009,'Monitoreo FICOSEC'!$AA$19)</f>
        <v>0</v>
      </c>
      <c r="AH24">
        <f>SUMIFS('Captura factura'!$F$10:$F$1009,'Captura factura'!$B$10:$B$1009,'Monitoreo FICOSEC'!$AH$20,'Captura factura'!$C$10:$C$1009,'Monitoreo FICOSEC'!$C24,'Captura factura'!$D$10:$D$1009,'Monitoreo FICOSEC'!$D24,'Captura factura'!$I$10:$I$1009,'Monitoreo FICOSEC'!$AA$19)</f>
        <v>0</v>
      </c>
      <c r="AI24">
        <f>SUMIFS('Captura factura'!$F$10:$F$1009,'Captura factura'!$B$10:$B$1009,'Monitoreo FICOSEC'!$AI$20,'Captura factura'!$C$10:$C$1009,'Monitoreo FICOSEC'!$C24,'Captura factura'!$D$10:$D$1009,'Monitoreo FICOSEC'!$D24,'Captura factura'!$I$10:$I$1009,'Monitoreo FICOSEC'!$AA$19)</f>
        <v>0</v>
      </c>
      <c r="AJ24">
        <f>SUMIFS('Captura factura'!$F$10:$F$1009,'Captura factura'!$B$10:$B$1009,'Monitoreo FICOSEC'!$AJ$20,'Captura factura'!$C$10:$C$1009,'Monitoreo FICOSEC'!$C24,'Captura factura'!$D$10:$D$1009,'Monitoreo FICOSEC'!$D24,'Captura factura'!$I$10:$I$1009,'Monitoreo FICOSEC'!$AA$19)</f>
        <v>0</v>
      </c>
      <c r="AK24">
        <f>SUMIFS('Captura factura'!$F$10:$F$1009,'Captura factura'!$B$10:$B$1009,'Monitoreo FICOSEC'!$AK$20,'Captura factura'!$C$10:$C$1009,'Monitoreo FICOSEC'!$C24,'Captura factura'!$D$10:$D$1009,'Monitoreo FICOSEC'!$D24,'Captura factura'!$I$10:$I$1009,'Monitoreo FICOSEC'!$AA$19)</f>
        <v>0</v>
      </c>
      <c r="AL24">
        <f>SUMIFS('Captura factura'!$F$10:$F$1009,'Captura factura'!$B$10:$B$1009,'Monitoreo FICOSEC'!$AL$20,'Captura factura'!$C$10:$C$1009,'Monitoreo FICOSEC'!$C24,'Captura factura'!$D$10:$D$1009,'Monitoreo FICOSEC'!$D24,'Captura factura'!$I$10:$I$1009,'Monitoreo FICOSEC'!$AA$19)</f>
        <v>0</v>
      </c>
    </row>
    <row r="25" spans="2:38" ht="33" customHeight="1" x14ac:dyDescent="0.2">
      <c r="B25" s="22" t="str">
        <f t="shared" si="3"/>
        <v>0%</v>
      </c>
      <c r="C25" s="83">
        <f>'Solicitud recurso'!$B27</f>
        <v>0</v>
      </c>
      <c r="D25" s="84">
        <f>'Solicitud recurso'!C27</f>
        <v>0</v>
      </c>
      <c r="E25" s="91">
        <f>'Solicitud recurso'!D27</f>
        <v>0</v>
      </c>
      <c r="F25" s="95">
        <f t="shared" si="27"/>
        <v>0</v>
      </c>
      <c r="G25" s="96">
        <f t="shared" ref="G25:G80" si="28">AB25</f>
        <v>0</v>
      </c>
      <c r="H25" s="95">
        <f t="shared" ref="H25:H80" si="29">AC25</f>
        <v>0</v>
      </c>
      <c r="I25" s="96">
        <f t="shared" ref="I25:I80" si="30">AD25</f>
        <v>0</v>
      </c>
      <c r="J25" s="95">
        <f t="shared" ref="J25:J80" si="31">AE25</f>
        <v>0</v>
      </c>
      <c r="K25" s="96">
        <f t="shared" ref="K25:K80" si="32">AF25</f>
        <v>0</v>
      </c>
      <c r="L25" s="95">
        <f t="shared" ref="L25:L80" si="33">AG25</f>
        <v>0</v>
      </c>
      <c r="M25" s="96">
        <f t="shared" ref="M25:M80" si="34">AH25</f>
        <v>0</v>
      </c>
      <c r="N25" s="95">
        <f t="shared" ref="N25:N80" si="35">AI25</f>
        <v>0</v>
      </c>
      <c r="O25" s="96">
        <f t="shared" ref="O25:O80" si="36">AJ25</f>
        <v>0</v>
      </c>
      <c r="P25" s="95">
        <f t="shared" ref="P25:P80" si="37">AK25</f>
        <v>0</v>
      </c>
      <c r="Q25" s="96">
        <f t="shared" ref="Q25:Q80" si="38">AL25</f>
        <v>0</v>
      </c>
      <c r="R25" s="346">
        <f t="shared" si="1"/>
        <v>0</v>
      </c>
      <c r="S25" s="347"/>
      <c r="T25" s="97">
        <f t="shared" si="2"/>
        <v>0</v>
      </c>
      <c r="U25" s="86" t="str">
        <f t="shared" si="15"/>
        <v>Balance Equilibrado</v>
      </c>
      <c r="AA25">
        <f>SUMIFS('Captura factura'!$F$10:$F$1009,'Captura factura'!$B$10:$B$1009,'Monitoreo FICOSEC'!$AA$20,'Captura factura'!$C$10:$C$1009,'Monitoreo FICOSEC'!$C25,'Captura factura'!$D$10:$D$1009,'Monitoreo FICOSEC'!$D25,'Captura factura'!$I$10:$I$1009,'Monitoreo FICOSEC'!$AA$19)</f>
        <v>0</v>
      </c>
      <c r="AB25">
        <f>SUMIFS('Captura factura'!$F$10:$F$1009,'Captura factura'!$B$10:$B$1009,'Monitoreo FICOSEC'!$AB$20,'Captura factura'!$C$10:$C$1009,'Monitoreo FICOSEC'!$C25,'Captura factura'!$D$10:$D$1009,'Monitoreo FICOSEC'!$D25,'Captura factura'!$I$10:$I$1009,'Monitoreo FICOSEC'!$AA$19)</f>
        <v>0</v>
      </c>
      <c r="AC25">
        <f>SUMIFS('Captura factura'!$F$10:$F$1009,'Captura factura'!$B$10:$B$1009,'Monitoreo FICOSEC'!$AC$20,'Captura factura'!$C$10:$C$1009,'Monitoreo FICOSEC'!$C25,'Captura factura'!$D$10:$D$1009,'Monitoreo FICOSEC'!$D25,'Captura factura'!$I$10:$I$1009,'Monitoreo FICOSEC'!$AA$19)</f>
        <v>0</v>
      </c>
      <c r="AD25">
        <f>SUMIFS('Captura factura'!$F$10:$F$1009,'Captura factura'!$B$10:$B$1009,'Monitoreo FICOSEC'!$AD$20,'Captura factura'!$C$10:$C$1009,'Monitoreo FICOSEC'!$C25,'Captura factura'!$D$10:$D$1009,'Monitoreo FICOSEC'!$D25,'Captura factura'!$I$10:$I$1009,'Monitoreo FICOSEC'!$AA$19)</f>
        <v>0</v>
      </c>
      <c r="AE25">
        <f>SUMIFS('Captura factura'!$F$10:$F$1009,'Captura factura'!$B$10:$B$1009,'Monitoreo FICOSEC'!$AE$20,'Captura factura'!$C$10:$C$1009,'Monitoreo FICOSEC'!$C25,'Captura factura'!$D$10:$D$1009,'Monitoreo FICOSEC'!$D25,'Captura factura'!$I$10:$I$1009,'Monitoreo FICOSEC'!$AA$19)</f>
        <v>0</v>
      </c>
      <c r="AF25">
        <f>SUMIFS('Captura factura'!$F$10:$F$1009,'Captura factura'!$B$10:$B$1009,'Monitoreo FICOSEC'!$AF$20,'Captura factura'!$C$10:$C$1009,'Monitoreo FICOSEC'!$C25,'Captura factura'!$D$10:$D$1009,'Monitoreo FICOSEC'!$D25,'Captura factura'!$I$10:$I$1009,'Monitoreo FICOSEC'!$AA$19)</f>
        <v>0</v>
      </c>
      <c r="AG25">
        <f>SUMIFS('Captura factura'!$F$10:$F$1009,'Captura factura'!$B$10:$B$1009,'Monitoreo FICOSEC'!$AG$20,'Captura factura'!$C$10:$C$1009,'Monitoreo FICOSEC'!$C25,'Captura factura'!$D$10:$D$1009,'Monitoreo FICOSEC'!$D25,'Captura factura'!$I$10:$I$1009,'Monitoreo FICOSEC'!$AA$19)</f>
        <v>0</v>
      </c>
      <c r="AH25">
        <f>SUMIFS('Captura factura'!$F$10:$F$1009,'Captura factura'!$B$10:$B$1009,'Monitoreo FICOSEC'!$AH$20,'Captura factura'!$C$10:$C$1009,'Monitoreo FICOSEC'!$C25,'Captura factura'!$D$10:$D$1009,'Monitoreo FICOSEC'!$D25,'Captura factura'!$I$10:$I$1009,'Monitoreo FICOSEC'!$AA$19)</f>
        <v>0</v>
      </c>
      <c r="AI25">
        <f>SUMIFS('Captura factura'!$F$10:$F$1009,'Captura factura'!$B$10:$B$1009,'Monitoreo FICOSEC'!$AI$20,'Captura factura'!$C$10:$C$1009,'Monitoreo FICOSEC'!$C25,'Captura factura'!$D$10:$D$1009,'Monitoreo FICOSEC'!$D25,'Captura factura'!$I$10:$I$1009,'Monitoreo FICOSEC'!$AA$19)</f>
        <v>0</v>
      </c>
      <c r="AJ25">
        <f>SUMIFS('Captura factura'!$F$10:$F$1009,'Captura factura'!$B$10:$B$1009,'Monitoreo FICOSEC'!$AJ$20,'Captura factura'!$C$10:$C$1009,'Monitoreo FICOSEC'!$C25,'Captura factura'!$D$10:$D$1009,'Monitoreo FICOSEC'!$D25,'Captura factura'!$I$10:$I$1009,'Monitoreo FICOSEC'!$AA$19)</f>
        <v>0</v>
      </c>
      <c r="AK25">
        <f>SUMIFS('Captura factura'!$F$10:$F$1009,'Captura factura'!$B$10:$B$1009,'Monitoreo FICOSEC'!$AK$20,'Captura factura'!$C$10:$C$1009,'Monitoreo FICOSEC'!$C25,'Captura factura'!$D$10:$D$1009,'Monitoreo FICOSEC'!$D25,'Captura factura'!$I$10:$I$1009,'Monitoreo FICOSEC'!$AA$19)</f>
        <v>0</v>
      </c>
      <c r="AL25">
        <f>SUMIFS('Captura factura'!$F$10:$F$1009,'Captura factura'!$B$10:$B$1009,'Monitoreo FICOSEC'!$AL$20,'Captura factura'!$C$10:$C$1009,'Monitoreo FICOSEC'!$C25,'Captura factura'!$D$10:$D$1009,'Monitoreo FICOSEC'!$D25,'Captura factura'!$I$10:$I$1009,'Monitoreo FICOSEC'!$AA$19)</f>
        <v>0</v>
      </c>
    </row>
    <row r="26" spans="2:38" ht="33" customHeight="1" x14ac:dyDescent="0.2">
      <c r="B26" s="22" t="str">
        <f t="shared" si="3"/>
        <v>0%</v>
      </c>
      <c r="C26" s="83">
        <f>'Solicitud recurso'!$B28</f>
        <v>0</v>
      </c>
      <c r="D26" s="84">
        <f>'Solicitud recurso'!C28</f>
        <v>0</v>
      </c>
      <c r="E26" s="91">
        <f>'Solicitud recurso'!D28</f>
        <v>0</v>
      </c>
      <c r="F26" s="95">
        <f t="shared" si="27"/>
        <v>0</v>
      </c>
      <c r="G26" s="96">
        <f t="shared" si="28"/>
        <v>0</v>
      </c>
      <c r="H26" s="95">
        <f t="shared" si="29"/>
        <v>0</v>
      </c>
      <c r="I26" s="96">
        <f t="shared" si="30"/>
        <v>0</v>
      </c>
      <c r="J26" s="95">
        <f t="shared" si="31"/>
        <v>0</v>
      </c>
      <c r="K26" s="96">
        <f t="shared" si="32"/>
        <v>0</v>
      </c>
      <c r="L26" s="95">
        <f t="shared" si="33"/>
        <v>0</v>
      </c>
      <c r="M26" s="96">
        <f t="shared" si="34"/>
        <v>0</v>
      </c>
      <c r="N26" s="95">
        <f t="shared" si="35"/>
        <v>0</v>
      </c>
      <c r="O26" s="96">
        <f t="shared" si="36"/>
        <v>0</v>
      </c>
      <c r="P26" s="95">
        <f t="shared" si="37"/>
        <v>0</v>
      </c>
      <c r="Q26" s="96">
        <f t="shared" si="38"/>
        <v>0</v>
      </c>
      <c r="R26" s="346">
        <f t="shared" si="1"/>
        <v>0</v>
      </c>
      <c r="S26" s="347"/>
      <c r="T26" s="97">
        <f t="shared" si="2"/>
        <v>0</v>
      </c>
      <c r="U26" s="86" t="str">
        <f t="shared" si="15"/>
        <v>Balance Equilibrado</v>
      </c>
      <c r="AA26">
        <f>SUMIFS('Captura factura'!$F$10:$F$1009,'Captura factura'!$B$10:$B$1009,'Monitoreo FICOSEC'!$AA$20,'Captura factura'!$C$10:$C$1009,'Monitoreo FICOSEC'!$C26,'Captura factura'!$D$10:$D$1009,'Monitoreo FICOSEC'!$D26,'Captura factura'!$I$10:$I$1009,'Monitoreo FICOSEC'!$AA$19)</f>
        <v>0</v>
      </c>
      <c r="AB26">
        <f>SUMIFS('Captura factura'!$F$10:$F$1009,'Captura factura'!$B$10:$B$1009,'Monitoreo FICOSEC'!$AB$20,'Captura factura'!$C$10:$C$1009,'Monitoreo FICOSEC'!$C26,'Captura factura'!$D$10:$D$1009,'Monitoreo FICOSEC'!$D26,'Captura factura'!$I$10:$I$1009,'Monitoreo FICOSEC'!$AA$19)</f>
        <v>0</v>
      </c>
      <c r="AC26">
        <f>SUMIFS('Captura factura'!$F$10:$F$1009,'Captura factura'!$B$10:$B$1009,'Monitoreo FICOSEC'!$AC$20,'Captura factura'!$C$10:$C$1009,'Monitoreo FICOSEC'!$C26,'Captura factura'!$D$10:$D$1009,'Monitoreo FICOSEC'!$D26,'Captura factura'!$I$10:$I$1009,'Monitoreo FICOSEC'!$AA$19)</f>
        <v>0</v>
      </c>
      <c r="AD26">
        <f>SUMIFS('Captura factura'!$F$10:$F$1009,'Captura factura'!$B$10:$B$1009,'Monitoreo FICOSEC'!$AD$20,'Captura factura'!$C$10:$C$1009,'Monitoreo FICOSEC'!$C26,'Captura factura'!$D$10:$D$1009,'Monitoreo FICOSEC'!$D26,'Captura factura'!$I$10:$I$1009,'Monitoreo FICOSEC'!$AA$19)</f>
        <v>0</v>
      </c>
      <c r="AE26">
        <f>SUMIFS('Captura factura'!$F$10:$F$1009,'Captura factura'!$B$10:$B$1009,'Monitoreo FICOSEC'!$AE$20,'Captura factura'!$C$10:$C$1009,'Monitoreo FICOSEC'!$C26,'Captura factura'!$D$10:$D$1009,'Monitoreo FICOSEC'!$D26,'Captura factura'!$I$10:$I$1009,'Monitoreo FICOSEC'!$AA$19)</f>
        <v>0</v>
      </c>
      <c r="AF26">
        <f>SUMIFS('Captura factura'!$F$10:$F$1009,'Captura factura'!$B$10:$B$1009,'Monitoreo FICOSEC'!$AF$20,'Captura factura'!$C$10:$C$1009,'Monitoreo FICOSEC'!$C26,'Captura factura'!$D$10:$D$1009,'Monitoreo FICOSEC'!$D26,'Captura factura'!$I$10:$I$1009,'Monitoreo FICOSEC'!$AA$19)</f>
        <v>0</v>
      </c>
      <c r="AG26">
        <f>SUMIFS('Captura factura'!$F$10:$F$1009,'Captura factura'!$B$10:$B$1009,'Monitoreo FICOSEC'!$AG$20,'Captura factura'!$C$10:$C$1009,'Monitoreo FICOSEC'!$C26,'Captura factura'!$D$10:$D$1009,'Monitoreo FICOSEC'!$D26,'Captura factura'!$I$10:$I$1009,'Monitoreo FICOSEC'!$AA$19)</f>
        <v>0</v>
      </c>
      <c r="AH26">
        <f>SUMIFS('Captura factura'!$F$10:$F$1009,'Captura factura'!$B$10:$B$1009,'Monitoreo FICOSEC'!$AH$20,'Captura factura'!$C$10:$C$1009,'Monitoreo FICOSEC'!$C26,'Captura factura'!$D$10:$D$1009,'Monitoreo FICOSEC'!$D26,'Captura factura'!$I$10:$I$1009,'Monitoreo FICOSEC'!$AA$19)</f>
        <v>0</v>
      </c>
      <c r="AI26">
        <f>SUMIFS('Captura factura'!$F$10:$F$1009,'Captura factura'!$B$10:$B$1009,'Monitoreo FICOSEC'!$AI$20,'Captura factura'!$C$10:$C$1009,'Monitoreo FICOSEC'!$C26,'Captura factura'!$D$10:$D$1009,'Monitoreo FICOSEC'!$D26,'Captura factura'!$I$10:$I$1009,'Monitoreo FICOSEC'!$AA$19)</f>
        <v>0</v>
      </c>
      <c r="AJ26">
        <f>SUMIFS('Captura factura'!$F$10:$F$1009,'Captura factura'!$B$10:$B$1009,'Monitoreo FICOSEC'!$AJ$20,'Captura factura'!$C$10:$C$1009,'Monitoreo FICOSEC'!$C26,'Captura factura'!$D$10:$D$1009,'Monitoreo FICOSEC'!$D26,'Captura factura'!$I$10:$I$1009,'Monitoreo FICOSEC'!$AA$19)</f>
        <v>0</v>
      </c>
      <c r="AK26">
        <f>SUMIFS('Captura factura'!$F$10:$F$1009,'Captura factura'!$B$10:$B$1009,'Monitoreo FICOSEC'!$AK$20,'Captura factura'!$C$10:$C$1009,'Monitoreo FICOSEC'!$C26,'Captura factura'!$D$10:$D$1009,'Monitoreo FICOSEC'!$D26,'Captura factura'!$I$10:$I$1009,'Monitoreo FICOSEC'!$AA$19)</f>
        <v>0</v>
      </c>
      <c r="AL26">
        <f>SUMIFS('Captura factura'!$F$10:$F$1009,'Captura factura'!$B$10:$B$1009,'Monitoreo FICOSEC'!$AL$20,'Captura factura'!$C$10:$C$1009,'Monitoreo FICOSEC'!$C26,'Captura factura'!$D$10:$D$1009,'Monitoreo FICOSEC'!$D26,'Captura factura'!$I$10:$I$1009,'Monitoreo FICOSEC'!$AA$19)</f>
        <v>0</v>
      </c>
    </row>
    <row r="27" spans="2:38" ht="33" customHeight="1" x14ac:dyDescent="0.2">
      <c r="B27" s="22" t="str">
        <f t="shared" si="3"/>
        <v>0%</v>
      </c>
      <c r="C27" s="83">
        <f>'Solicitud recurso'!$B29</f>
        <v>0</v>
      </c>
      <c r="D27" s="84">
        <f>'Solicitud recurso'!C29</f>
        <v>0</v>
      </c>
      <c r="E27" s="91">
        <f>'Solicitud recurso'!D29</f>
        <v>0</v>
      </c>
      <c r="F27" s="95">
        <f t="shared" si="27"/>
        <v>0</v>
      </c>
      <c r="G27" s="96">
        <f t="shared" si="28"/>
        <v>0</v>
      </c>
      <c r="H27" s="95">
        <f t="shared" si="29"/>
        <v>0</v>
      </c>
      <c r="I27" s="96">
        <f t="shared" si="30"/>
        <v>0</v>
      </c>
      <c r="J27" s="95">
        <f t="shared" si="31"/>
        <v>0</v>
      </c>
      <c r="K27" s="96">
        <f t="shared" si="32"/>
        <v>0</v>
      </c>
      <c r="L27" s="95">
        <f t="shared" si="33"/>
        <v>0</v>
      </c>
      <c r="M27" s="96">
        <f t="shared" si="34"/>
        <v>0</v>
      </c>
      <c r="N27" s="95">
        <f t="shared" si="35"/>
        <v>0</v>
      </c>
      <c r="O27" s="96">
        <f t="shared" si="36"/>
        <v>0</v>
      </c>
      <c r="P27" s="95">
        <f t="shared" si="37"/>
        <v>0</v>
      </c>
      <c r="Q27" s="96">
        <f t="shared" si="38"/>
        <v>0</v>
      </c>
      <c r="R27" s="346">
        <f t="shared" si="1"/>
        <v>0</v>
      </c>
      <c r="S27" s="347"/>
      <c r="T27" s="97">
        <f t="shared" si="2"/>
        <v>0</v>
      </c>
      <c r="U27" s="86" t="str">
        <f t="shared" si="15"/>
        <v>Balance Equilibrado</v>
      </c>
      <c r="AA27">
        <f>SUMIFS('Captura factura'!$F$10:$F$1009,'Captura factura'!$B$10:$B$1009,'Monitoreo FICOSEC'!$AA$20,'Captura factura'!$C$10:$C$1009,'Monitoreo FICOSEC'!$C27,'Captura factura'!$D$10:$D$1009,'Monitoreo FICOSEC'!$D27,'Captura factura'!$I$10:$I$1009,'Monitoreo FICOSEC'!$AA$19)</f>
        <v>0</v>
      </c>
      <c r="AB27">
        <f>SUMIFS('Captura factura'!$F$10:$F$1009,'Captura factura'!$B$10:$B$1009,'Monitoreo FICOSEC'!$AB$20,'Captura factura'!$C$10:$C$1009,'Monitoreo FICOSEC'!$C27,'Captura factura'!$D$10:$D$1009,'Monitoreo FICOSEC'!$D27,'Captura factura'!$I$10:$I$1009,'Monitoreo FICOSEC'!$AA$19)</f>
        <v>0</v>
      </c>
      <c r="AC27">
        <f>SUMIFS('Captura factura'!$F$10:$F$1009,'Captura factura'!$B$10:$B$1009,'Monitoreo FICOSEC'!$AC$20,'Captura factura'!$C$10:$C$1009,'Monitoreo FICOSEC'!$C27,'Captura factura'!$D$10:$D$1009,'Monitoreo FICOSEC'!$D27,'Captura factura'!$I$10:$I$1009,'Monitoreo FICOSEC'!$AA$19)</f>
        <v>0</v>
      </c>
      <c r="AD27">
        <f>SUMIFS('Captura factura'!$F$10:$F$1009,'Captura factura'!$B$10:$B$1009,'Monitoreo FICOSEC'!$AD$20,'Captura factura'!$C$10:$C$1009,'Monitoreo FICOSEC'!$C27,'Captura factura'!$D$10:$D$1009,'Monitoreo FICOSEC'!$D27,'Captura factura'!$I$10:$I$1009,'Monitoreo FICOSEC'!$AA$19)</f>
        <v>0</v>
      </c>
      <c r="AE27">
        <f>SUMIFS('Captura factura'!$F$10:$F$1009,'Captura factura'!$B$10:$B$1009,'Monitoreo FICOSEC'!$AE$20,'Captura factura'!$C$10:$C$1009,'Monitoreo FICOSEC'!$C27,'Captura factura'!$D$10:$D$1009,'Monitoreo FICOSEC'!$D27,'Captura factura'!$I$10:$I$1009,'Monitoreo FICOSEC'!$AA$19)</f>
        <v>0</v>
      </c>
      <c r="AF27">
        <f>SUMIFS('Captura factura'!$F$10:$F$1009,'Captura factura'!$B$10:$B$1009,'Monitoreo FICOSEC'!$AF$20,'Captura factura'!$C$10:$C$1009,'Monitoreo FICOSEC'!$C27,'Captura factura'!$D$10:$D$1009,'Monitoreo FICOSEC'!$D27,'Captura factura'!$I$10:$I$1009,'Monitoreo FICOSEC'!$AA$19)</f>
        <v>0</v>
      </c>
      <c r="AG27">
        <f>SUMIFS('Captura factura'!$F$10:$F$1009,'Captura factura'!$B$10:$B$1009,'Monitoreo FICOSEC'!$AG$20,'Captura factura'!$C$10:$C$1009,'Monitoreo FICOSEC'!$C27,'Captura factura'!$D$10:$D$1009,'Monitoreo FICOSEC'!$D27,'Captura factura'!$I$10:$I$1009,'Monitoreo FICOSEC'!$AA$19)</f>
        <v>0</v>
      </c>
      <c r="AH27">
        <f>SUMIFS('Captura factura'!$F$10:$F$1009,'Captura factura'!$B$10:$B$1009,'Monitoreo FICOSEC'!$AH$20,'Captura factura'!$C$10:$C$1009,'Monitoreo FICOSEC'!$C27,'Captura factura'!$D$10:$D$1009,'Monitoreo FICOSEC'!$D27,'Captura factura'!$I$10:$I$1009,'Monitoreo FICOSEC'!$AA$19)</f>
        <v>0</v>
      </c>
      <c r="AI27">
        <f>SUMIFS('Captura factura'!$F$10:$F$1009,'Captura factura'!$B$10:$B$1009,'Monitoreo FICOSEC'!$AI$20,'Captura factura'!$C$10:$C$1009,'Monitoreo FICOSEC'!$C27,'Captura factura'!$D$10:$D$1009,'Monitoreo FICOSEC'!$D27,'Captura factura'!$I$10:$I$1009,'Monitoreo FICOSEC'!$AA$19)</f>
        <v>0</v>
      </c>
      <c r="AJ27">
        <f>SUMIFS('Captura factura'!$F$10:$F$1009,'Captura factura'!$B$10:$B$1009,'Monitoreo FICOSEC'!$AJ$20,'Captura factura'!$C$10:$C$1009,'Monitoreo FICOSEC'!$C27,'Captura factura'!$D$10:$D$1009,'Monitoreo FICOSEC'!$D27,'Captura factura'!$I$10:$I$1009,'Monitoreo FICOSEC'!$AA$19)</f>
        <v>0</v>
      </c>
      <c r="AK27">
        <f>SUMIFS('Captura factura'!$F$10:$F$1009,'Captura factura'!$B$10:$B$1009,'Monitoreo FICOSEC'!$AK$20,'Captura factura'!$C$10:$C$1009,'Monitoreo FICOSEC'!$C27,'Captura factura'!$D$10:$D$1009,'Monitoreo FICOSEC'!$D27,'Captura factura'!$I$10:$I$1009,'Monitoreo FICOSEC'!$AA$19)</f>
        <v>0</v>
      </c>
      <c r="AL27">
        <f>SUMIFS('Captura factura'!$F$10:$F$1009,'Captura factura'!$B$10:$B$1009,'Monitoreo FICOSEC'!$AL$20,'Captura factura'!$C$10:$C$1009,'Monitoreo FICOSEC'!$C27,'Captura factura'!$D$10:$D$1009,'Monitoreo FICOSEC'!$D27,'Captura factura'!$I$10:$I$1009,'Monitoreo FICOSEC'!$AA$19)</f>
        <v>0</v>
      </c>
    </row>
    <row r="28" spans="2:38" ht="33" customHeight="1" x14ac:dyDescent="0.2">
      <c r="B28" s="22" t="str">
        <f t="shared" si="3"/>
        <v>0%</v>
      </c>
      <c r="C28" s="83">
        <f>'Solicitud recurso'!$B30</f>
        <v>0</v>
      </c>
      <c r="D28" s="84">
        <f>'Solicitud recurso'!C30</f>
        <v>0</v>
      </c>
      <c r="E28" s="91">
        <f>'Solicitud recurso'!D30</f>
        <v>0</v>
      </c>
      <c r="F28" s="95">
        <f t="shared" si="27"/>
        <v>0</v>
      </c>
      <c r="G28" s="96">
        <f t="shared" si="28"/>
        <v>0</v>
      </c>
      <c r="H28" s="95">
        <f t="shared" si="29"/>
        <v>0</v>
      </c>
      <c r="I28" s="96">
        <f t="shared" si="30"/>
        <v>0</v>
      </c>
      <c r="J28" s="95">
        <f t="shared" si="31"/>
        <v>0</v>
      </c>
      <c r="K28" s="96">
        <f t="shared" si="32"/>
        <v>0</v>
      </c>
      <c r="L28" s="95">
        <f t="shared" si="33"/>
        <v>0</v>
      </c>
      <c r="M28" s="96">
        <f t="shared" si="34"/>
        <v>0</v>
      </c>
      <c r="N28" s="95">
        <f t="shared" si="35"/>
        <v>0</v>
      </c>
      <c r="O28" s="96">
        <f t="shared" si="36"/>
        <v>0</v>
      </c>
      <c r="P28" s="95">
        <f t="shared" si="37"/>
        <v>0</v>
      </c>
      <c r="Q28" s="96">
        <f t="shared" si="38"/>
        <v>0</v>
      </c>
      <c r="R28" s="346">
        <f t="shared" si="1"/>
        <v>0</v>
      </c>
      <c r="S28" s="347"/>
      <c r="T28" s="97">
        <f t="shared" si="2"/>
        <v>0</v>
      </c>
      <c r="U28" s="86" t="str">
        <f t="shared" si="15"/>
        <v>Balance Equilibrado</v>
      </c>
      <c r="AA28">
        <f>SUMIFS('Captura factura'!$F$10:$F$1009,'Captura factura'!$B$10:$B$1009,'Monitoreo FICOSEC'!$AA$20,'Captura factura'!$C$10:$C$1009,'Monitoreo FICOSEC'!$C28,'Captura factura'!$D$10:$D$1009,'Monitoreo FICOSEC'!$D28,'Captura factura'!$I$10:$I$1009,'Monitoreo FICOSEC'!$AA$19)</f>
        <v>0</v>
      </c>
      <c r="AB28">
        <f>SUMIFS('Captura factura'!$F$10:$F$1009,'Captura factura'!$B$10:$B$1009,'Monitoreo FICOSEC'!$AB$20,'Captura factura'!$C$10:$C$1009,'Monitoreo FICOSEC'!$C28,'Captura factura'!$D$10:$D$1009,'Monitoreo FICOSEC'!$D28,'Captura factura'!$I$10:$I$1009,'Monitoreo FICOSEC'!$AA$19)</f>
        <v>0</v>
      </c>
      <c r="AC28">
        <f>SUMIFS('Captura factura'!$F$10:$F$1009,'Captura factura'!$B$10:$B$1009,'Monitoreo FICOSEC'!$AC$20,'Captura factura'!$C$10:$C$1009,'Monitoreo FICOSEC'!$C28,'Captura factura'!$D$10:$D$1009,'Monitoreo FICOSEC'!$D28,'Captura factura'!$I$10:$I$1009,'Monitoreo FICOSEC'!$AA$19)</f>
        <v>0</v>
      </c>
      <c r="AD28">
        <f>SUMIFS('Captura factura'!$F$10:$F$1009,'Captura factura'!$B$10:$B$1009,'Monitoreo FICOSEC'!$AD$20,'Captura factura'!$C$10:$C$1009,'Monitoreo FICOSEC'!$C28,'Captura factura'!$D$10:$D$1009,'Monitoreo FICOSEC'!$D28,'Captura factura'!$I$10:$I$1009,'Monitoreo FICOSEC'!$AA$19)</f>
        <v>0</v>
      </c>
      <c r="AE28">
        <f>SUMIFS('Captura factura'!$F$10:$F$1009,'Captura factura'!$B$10:$B$1009,'Monitoreo FICOSEC'!$AE$20,'Captura factura'!$C$10:$C$1009,'Monitoreo FICOSEC'!$C28,'Captura factura'!$D$10:$D$1009,'Monitoreo FICOSEC'!$D28,'Captura factura'!$I$10:$I$1009,'Monitoreo FICOSEC'!$AA$19)</f>
        <v>0</v>
      </c>
      <c r="AF28">
        <f>SUMIFS('Captura factura'!$F$10:$F$1009,'Captura factura'!$B$10:$B$1009,'Monitoreo FICOSEC'!$AF$20,'Captura factura'!$C$10:$C$1009,'Monitoreo FICOSEC'!$C28,'Captura factura'!$D$10:$D$1009,'Monitoreo FICOSEC'!$D28,'Captura factura'!$I$10:$I$1009,'Monitoreo FICOSEC'!$AA$19)</f>
        <v>0</v>
      </c>
      <c r="AG28">
        <f>SUMIFS('Captura factura'!$F$10:$F$1009,'Captura factura'!$B$10:$B$1009,'Monitoreo FICOSEC'!$AG$20,'Captura factura'!$C$10:$C$1009,'Monitoreo FICOSEC'!$C28,'Captura factura'!$D$10:$D$1009,'Monitoreo FICOSEC'!$D28,'Captura factura'!$I$10:$I$1009,'Monitoreo FICOSEC'!$AA$19)</f>
        <v>0</v>
      </c>
      <c r="AH28">
        <f>SUMIFS('Captura factura'!$F$10:$F$1009,'Captura factura'!$B$10:$B$1009,'Monitoreo FICOSEC'!$AH$20,'Captura factura'!$C$10:$C$1009,'Monitoreo FICOSEC'!$C28,'Captura factura'!$D$10:$D$1009,'Monitoreo FICOSEC'!$D28,'Captura factura'!$I$10:$I$1009,'Monitoreo FICOSEC'!$AA$19)</f>
        <v>0</v>
      </c>
      <c r="AI28">
        <f>SUMIFS('Captura factura'!$F$10:$F$1009,'Captura factura'!$B$10:$B$1009,'Monitoreo FICOSEC'!$AI$20,'Captura factura'!$C$10:$C$1009,'Monitoreo FICOSEC'!$C28,'Captura factura'!$D$10:$D$1009,'Monitoreo FICOSEC'!$D28,'Captura factura'!$I$10:$I$1009,'Monitoreo FICOSEC'!$AA$19)</f>
        <v>0</v>
      </c>
      <c r="AJ28">
        <f>SUMIFS('Captura factura'!$F$10:$F$1009,'Captura factura'!$B$10:$B$1009,'Monitoreo FICOSEC'!$AJ$20,'Captura factura'!$C$10:$C$1009,'Monitoreo FICOSEC'!$C28,'Captura factura'!$D$10:$D$1009,'Monitoreo FICOSEC'!$D28,'Captura factura'!$I$10:$I$1009,'Monitoreo FICOSEC'!$AA$19)</f>
        <v>0</v>
      </c>
      <c r="AK28">
        <f>SUMIFS('Captura factura'!$F$10:$F$1009,'Captura factura'!$B$10:$B$1009,'Monitoreo FICOSEC'!$AK$20,'Captura factura'!$C$10:$C$1009,'Monitoreo FICOSEC'!$C28,'Captura factura'!$D$10:$D$1009,'Monitoreo FICOSEC'!$D28,'Captura factura'!$I$10:$I$1009,'Monitoreo FICOSEC'!$AA$19)</f>
        <v>0</v>
      </c>
      <c r="AL28">
        <f>SUMIFS('Captura factura'!$F$10:$F$1009,'Captura factura'!$B$10:$B$1009,'Monitoreo FICOSEC'!$AL$20,'Captura factura'!$C$10:$C$1009,'Monitoreo FICOSEC'!$C28,'Captura factura'!$D$10:$D$1009,'Monitoreo FICOSEC'!$D28,'Captura factura'!$I$10:$I$1009,'Monitoreo FICOSEC'!$AA$19)</f>
        <v>0</v>
      </c>
    </row>
    <row r="29" spans="2:38" ht="33" customHeight="1" x14ac:dyDescent="0.2">
      <c r="B29" s="22" t="str">
        <f t="shared" si="3"/>
        <v>0%</v>
      </c>
      <c r="C29" s="83">
        <f>'Solicitud recurso'!$B31</f>
        <v>0</v>
      </c>
      <c r="D29" s="84">
        <f>'Solicitud recurso'!C31</f>
        <v>0</v>
      </c>
      <c r="E29" s="91">
        <f>'Solicitud recurso'!D31</f>
        <v>0</v>
      </c>
      <c r="F29" s="95">
        <f t="shared" si="27"/>
        <v>0</v>
      </c>
      <c r="G29" s="96">
        <f t="shared" si="28"/>
        <v>0</v>
      </c>
      <c r="H29" s="95">
        <f t="shared" si="29"/>
        <v>0</v>
      </c>
      <c r="I29" s="96">
        <f t="shared" si="30"/>
        <v>0</v>
      </c>
      <c r="J29" s="95">
        <f t="shared" si="31"/>
        <v>0</v>
      </c>
      <c r="K29" s="96">
        <f t="shared" si="32"/>
        <v>0</v>
      </c>
      <c r="L29" s="95">
        <f t="shared" si="33"/>
        <v>0</v>
      </c>
      <c r="M29" s="96">
        <f t="shared" si="34"/>
        <v>0</v>
      </c>
      <c r="N29" s="95">
        <f t="shared" si="35"/>
        <v>0</v>
      </c>
      <c r="O29" s="96">
        <f t="shared" si="36"/>
        <v>0</v>
      </c>
      <c r="P29" s="95">
        <f t="shared" si="37"/>
        <v>0</v>
      </c>
      <c r="Q29" s="96">
        <f t="shared" si="38"/>
        <v>0</v>
      </c>
      <c r="R29" s="346">
        <f t="shared" si="1"/>
        <v>0</v>
      </c>
      <c r="S29" s="347"/>
      <c r="T29" s="97">
        <f t="shared" si="2"/>
        <v>0</v>
      </c>
      <c r="U29" s="86" t="str">
        <f t="shared" si="15"/>
        <v>Balance Equilibrado</v>
      </c>
      <c r="AA29">
        <f>SUMIFS('Captura factura'!$F$10:$F$1009,'Captura factura'!$B$10:$B$1009,'Monitoreo FICOSEC'!$AA$20,'Captura factura'!$C$10:$C$1009,'Monitoreo FICOSEC'!$C29,'Captura factura'!$D$10:$D$1009,'Monitoreo FICOSEC'!$D29,'Captura factura'!$I$10:$I$1009,'Monitoreo FICOSEC'!$AA$19)</f>
        <v>0</v>
      </c>
      <c r="AB29">
        <f>SUMIFS('Captura factura'!$F$10:$F$1009,'Captura factura'!$B$10:$B$1009,'Monitoreo FICOSEC'!$AB$20,'Captura factura'!$C$10:$C$1009,'Monitoreo FICOSEC'!$C29,'Captura factura'!$D$10:$D$1009,'Monitoreo FICOSEC'!$D29,'Captura factura'!$I$10:$I$1009,'Monitoreo FICOSEC'!$AA$19)</f>
        <v>0</v>
      </c>
      <c r="AC29">
        <f>SUMIFS('Captura factura'!$F$10:$F$1009,'Captura factura'!$B$10:$B$1009,'Monitoreo FICOSEC'!$AC$20,'Captura factura'!$C$10:$C$1009,'Monitoreo FICOSEC'!$C29,'Captura factura'!$D$10:$D$1009,'Monitoreo FICOSEC'!$D29,'Captura factura'!$I$10:$I$1009,'Monitoreo FICOSEC'!$AA$19)</f>
        <v>0</v>
      </c>
      <c r="AD29">
        <f>SUMIFS('Captura factura'!$F$10:$F$1009,'Captura factura'!$B$10:$B$1009,'Monitoreo FICOSEC'!$AD$20,'Captura factura'!$C$10:$C$1009,'Monitoreo FICOSEC'!$C29,'Captura factura'!$D$10:$D$1009,'Monitoreo FICOSEC'!$D29,'Captura factura'!$I$10:$I$1009,'Monitoreo FICOSEC'!$AA$19)</f>
        <v>0</v>
      </c>
      <c r="AE29">
        <f>SUMIFS('Captura factura'!$F$10:$F$1009,'Captura factura'!$B$10:$B$1009,'Monitoreo FICOSEC'!$AE$20,'Captura factura'!$C$10:$C$1009,'Monitoreo FICOSEC'!$C29,'Captura factura'!$D$10:$D$1009,'Monitoreo FICOSEC'!$D29,'Captura factura'!$I$10:$I$1009,'Monitoreo FICOSEC'!$AA$19)</f>
        <v>0</v>
      </c>
      <c r="AF29">
        <f>SUMIFS('Captura factura'!$F$10:$F$1009,'Captura factura'!$B$10:$B$1009,'Monitoreo FICOSEC'!$AF$20,'Captura factura'!$C$10:$C$1009,'Monitoreo FICOSEC'!$C29,'Captura factura'!$D$10:$D$1009,'Monitoreo FICOSEC'!$D29,'Captura factura'!$I$10:$I$1009,'Monitoreo FICOSEC'!$AA$19)</f>
        <v>0</v>
      </c>
      <c r="AG29">
        <f>SUMIFS('Captura factura'!$F$10:$F$1009,'Captura factura'!$B$10:$B$1009,'Monitoreo FICOSEC'!$AG$20,'Captura factura'!$C$10:$C$1009,'Monitoreo FICOSEC'!$C29,'Captura factura'!$D$10:$D$1009,'Monitoreo FICOSEC'!$D29,'Captura factura'!$I$10:$I$1009,'Monitoreo FICOSEC'!$AA$19)</f>
        <v>0</v>
      </c>
      <c r="AH29">
        <f>SUMIFS('Captura factura'!$F$10:$F$1009,'Captura factura'!$B$10:$B$1009,'Monitoreo FICOSEC'!$AH$20,'Captura factura'!$C$10:$C$1009,'Monitoreo FICOSEC'!$C29,'Captura factura'!$D$10:$D$1009,'Monitoreo FICOSEC'!$D29,'Captura factura'!$I$10:$I$1009,'Monitoreo FICOSEC'!$AA$19)</f>
        <v>0</v>
      </c>
      <c r="AI29">
        <f>SUMIFS('Captura factura'!$F$10:$F$1009,'Captura factura'!$B$10:$B$1009,'Monitoreo FICOSEC'!$AI$20,'Captura factura'!$C$10:$C$1009,'Monitoreo FICOSEC'!$C29,'Captura factura'!$D$10:$D$1009,'Monitoreo FICOSEC'!$D29,'Captura factura'!$I$10:$I$1009,'Monitoreo FICOSEC'!$AA$19)</f>
        <v>0</v>
      </c>
      <c r="AJ29">
        <f>SUMIFS('Captura factura'!$F$10:$F$1009,'Captura factura'!$B$10:$B$1009,'Monitoreo FICOSEC'!$AJ$20,'Captura factura'!$C$10:$C$1009,'Monitoreo FICOSEC'!$C29,'Captura factura'!$D$10:$D$1009,'Monitoreo FICOSEC'!$D29,'Captura factura'!$I$10:$I$1009,'Monitoreo FICOSEC'!$AA$19)</f>
        <v>0</v>
      </c>
      <c r="AK29">
        <f>SUMIFS('Captura factura'!$F$10:$F$1009,'Captura factura'!$B$10:$B$1009,'Monitoreo FICOSEC'!$AK$20,'Captura factura'!$C$10:$C$1009,'Monitoreo FICOSEC'!$C29,'Captura factura'!$D$10:$D$1009,'Monitoreo FICOSEC'!$D29,'Captura factura'!$I$10:$I$1009,'Monitoreo FICOSEC'!$AA$19)</f>
        <v>0</v>
      </c>
      <c r="AL29">
        <f>SUMIFS('Captura factura'!$F$10:$F$1009,'Captura factura'!$B$10:$B$1009,'Monitoreo FICOSEC'!$AL$20,'Captura factura'!$C$10:$C$1009,'Monitoreo FICOSEC'!$C29,'Captura factura'!$D$10:$D$1009,'Monitoreo FICOSEC'!$D29,'Captura factura'!$I$10:$I$1009,'Monitoreo FICOSEC'!$AA$19)</f>
        <v>0</v>
      </c>
    </row>
    <row r="30" spans="2:38" ht="33" customHeight="1" x14ac:dyDescent="0.2">
      <c r="B30" s="22" t="str">
        <f t="shared" si="3"/>
        <v>0%</v>
      </c>
      <c r="C30" s="83">
        <f>'Solicitud recurso'!$B32</f>
        <v>0</v>
      </c>
      <c r="D30" s="84">
        <f>'Solicitud recurso'!C32</f>
        <v>0</v>
      </c>
      <c r="E30" s="91">
        <f>'Solicitud recurso'!D32</f>
        <v>0</v>
      </c>
      <c r="F30" s="95">
        <f t="shared" si="27"/>
        <v>0</v>
      </c>
      <c r="G30" s="96">
        <f t="shared" si="28"/>
        <v>0</v>
      </c>
      <c r="H30" s="95">
        <f t="shared" si="29"/>
        <v>0</v>
      </c>
      <c r="I30" s="96">
        <f t="shared" si="30"/>
        <v>0</v>
      </c>
      <c r="J30" s="95">
        <f t="shared" si="31"/>
        <v>0</v>
      </c>
      <c r="K30" s="96">
        <f t="shared" si="32"/>
        <v>0</v>
      </c>
      <c r="L30" s="95">
        <f t="shared" si="33"/>
        <v>0</v>
      </c>
      <c r="M30" s="96">
        <f t="shared" si="34"/>
        <v>0</v>
      </c>
      <c r="N30" s="95">
        <f t="shared" si="35"/>
        <v>0</v>
      </c>
      <c r="O30" s="96">
        <f t="shared" si="36"/>
        <v>0</v>
      </c>
      <c r="P30" s="95">
        <f t="shared" si="37"/>
        <v>0</v>
      </c>
      <c r="Q30" s="96">
        <f t="shared" si="38"/>
        <v>0</v>
      </c>
      <c r="R30" s="346">
        <f t="shared" si="1"/>
        <v>0</v>
      </c>
      <c r="S30" s="347"/>
      <c r="T30" s="97">
        <f t="shared" si="2"/>
        <v>0</v>
      </c>
      <c r="U30" s="86" t="str">
        <f t="shared" si="15"/>
        <v>Balance Equilibrado</v>
      </c>
      <c r="AA30">
        <f>SUMIFS('Captura factura'!$F$10:$F$1009,'Captura factura'!$B$10:$B$1009,'Monitoreo FICOSEC'!$AA$20,'Captura factura'!$C$10:$C$1009,'Monitoreo FICOSEC'!$C30,'Captura factura'!$D$10:$D$1009,'Monitoreo FICOSEC'!$D30,'Captura factura'!$I$10:$I$1009,'Monitoreo FICOSEC'!$AA$19)</f>
        <v>0</v>
      </c>
      <c r="AB30">
        <f>SUMIFS('Captura factura'!$F$10:$F$1009,'Captura factura'!$B$10:$B$1009,'Monitoreo FICOSEC'!$AB$20,'Captura factura'!$C$10:$C$1009,'Monitoreo FICOSEC'!$C30,'Captura factura'!$D$10:$D$1009,'Monitoreo FICOSEC'!$D30,'Captura factura'!$I$10:$I$1009,'Monitoreo FICOSEC'!$AA$19)</f>
        <v>0</v>
      </c>
      <c r="AC30">
        <f>SUMIFS('Captura factura'!$F$10:$F$1009,'Captura factura'!$B$10:$B$1009,'Monitoreo FICOSEC'!$AC$20,'Captura factura'!$C$10:$C$1009,'Monitoreo FICOSEC'!$C30,'Captura factura'!$D$10:$D$1009,'Monitoreo FICOSEC'!$D30,'Captura factura'!$I$10:$I$1009,'Monitoreo FICOSEC'!$AA$19)</f>
        <v>0</v>
      </c>
      <c r="AD30">
        <f>SUMIFS('Captura factura'!$F$10:$F$1009,'Captura factura'!$B$10:$B$1009,'Monitoreo FICOSEC'!$AD$20,'Captura factura'!$C$10:$C$1009,'Monitoreo FICOSEC'!$C30,'Captura factura'!$D$10:$D$1009,'Monitoreo FICOSEC'!$D30,'Captura factura'!$I$10:$I$1009,'Monitoreo FICOSEC'!$AA$19)</f>
        <v>0</v>
      </c>
      <c r="AE30">
        <f>SUMIFS('Captura factura'!$F$10:$F$1009,'Captura factura'!$B$10:$B$1009,'Monitoreo FICOSEC'!$AE$20,'Captura factura'!$C$10:$C$1009,'Monitoreo FICOSEC'!$C30,'Captura factura'!$D$10:$D$1009,'Monitoreo FICOSEC'!$D30,'Captura factura'!$I$10:$I$1009,'Monitoreo FICOSEC'!$AA$19)</f>
        <v>0</v>
      </c>
      <c r="AF30">
        <f>SUMIFS('Captura factura'!$F$10:$F$1009,'Captura factura'!$B$10:$B$1009,'Monitoreo FICOSEC'!$AF$20,'Captura factura'!$C$10:$C$1009,'Monitoreo FICOSEC'!$C30,'Captura factura'!$D$10:$D$1009,'Monitoreo FICOSEC'!$D30,'Captura factura'!$I$10:$I$1009,'Monitoreo FICOSEC'!$AA$19)</f>
        <v>0</v>
      </c>
      <c r="AG30">
        <f>SUMIFS('Captura factura'!$F$10:$F$1009,'Captura factura'!$B$10:$B$1009,'Monitoreo FICOSEC'!$AG$20,'Captura factura'!$C$10:$C$1009,'Monitoreo FICOSEC'!$C30,'Captura factura'!$D$10:$D$1009,'Monitoreo FICOSEC'!$D30,'Captura factura'!$I$10:$I$1009,'Monitoreo FICOSEC'!$AA$19)</f>
        <v>0</v>
      </c>
      <c r="AH30">
        <f>SUMIFS('Captura factura'!$F$10:$F$1009,'Captura factura'!$B$10:$B$1009,'Monitoreo FICOSEC'!$AH$20,'Captura factura'!$C$10:$C$1009,'Monitoreo FICOSEC'!$C30,'Captura factura'!$D$10:$D$1009,'Monitoreo FICOSEC'!$D30,'Captura factura'!$I$10:$I$1009,'Monitoreo FICOSEC'!$AA$19)</f>
        <v>0</v>
      </c>
      <c r="AI30">
        <f>SUMIFS('Captura factura'!$F$10:$F$1009,'Captura factura'!$B$10:$B$1009,'Monitoreo FICOSEC'!$AI$20,'Captura factura'!$C$10:$C$1009,'Monitoreo FICOSEC'!$C30,'Captura factura'!$D$10:$D$1009,'Monitoreo FICOSEC'!$D30,'Captura factura'!$I$10:$I$1009,'Monitoreo FICOSEC'!$AA$19)</f>
        <v>0</v>
      </c>
      <c r="AJ30">
        <f>SUMIFS('Captura factura'!$F$10:$F$1009,'Captura factura'!$B$10:$B$1009,'Monitoreo FICOSEC'!$AJ$20,'Captura factura'!$C$10:$C$1009,'Monitoreo FICOSEC'!$C30,'Captura factura'!$D$10:$D$1009,'Monitoreo FICOSEC'!$D30,'Captura factura'!$I$10:$I$1009,'Monitoreo FICOSEC'!$AA$19)</f>
        <v>0</v>
      </c>
      <c r="AK30">
        <f>SUMIFS('Captura factura'!$F$10:$F$1009,'Captura factura'!$B$10:$B$1009,'Monitoreo FICOSEC'!$AK$20,'Captura factura'!$C$10:$C$1009,'Monitoreo FICOSEC'!$C30,'Captura factura'!$D$10:$D$1009,'Monitoreo FICOSEC'!$D30,'Captura factura'!$I$10:$I$1009,'Monitoreo FICOSEC'!$AA$19)</f>
        <v>0</v>
      </c>
      <c r="AL30">
        <f>SUMIFS('Captura factura'!$F$10:$F$1009,'Captura factura'!$B$10:$B$1009,'Monitoreo FICOSEC'!$AL$20,'Captura factura'!$C$10:$C$1009,'Monitoreo FICOSEC'!$C30,'Captura factura'!$D$10:$D$1009,'Monitoreo FICOSEC'!$D30,'Captura factura'!$I$10:$I$1009,'Monitoreo FICOSEC'!$AA$19)</f>
        <v>0</v>
      </c>
    </row>
    <row r="31" spans="2:38" ht="33" customHeight="1" x14ac:dyDescent="0.2">
      <c r="B31" s="22" t="str">
        <f t="shared" si="3"/>
        <v>0%</v>
      </c>
      <c r="C31" s="83">
        <f>'Solicitud recurso'!$B33</f>
        <v>0</v>
      </c>
      <c r="D31" s="84">
        <f>'Solicitud recurso'!C33</f>
        <v>0</v>
      </c>
      <c r="E31" s="91">
        <f>'Solicitud recurso'!D33</f>
        <v>0</v>
      </c>
      <c r="F31" s="95">
        <f t="shared" si="27"/>
        <v>0</v>
      </c>
      <c r="G31" s="96">
        <f t="shared" si="28"/>
        <v>0</v>
      </c>
      <c r="H31" s="95">
        <f t="shared" si="29"/>
        <v>0</v>
      </c>
      <c r="I31" s="96">
        <f t="shared" si="30"/>
        <v>0</v>
      </c>
      <c r="J31" s="95">
        <f t="shared" si="31"/>
        <v>0</v>
      </c>
      <c r="K31" s="96">
        <f t="shared" si="32"/>
        <v>0</v>
      </c>
      <c r="L31" s="95">
        <f t="shared" si="33"/>
        <v>0</v>
      </c>
      <c r="M31" s="96">
        <f t="shared" si="34"/>
        <v>0</v>
      </c>
      <c r="N31" s="95">
        <f t="shared" si="35"/>
        <v>0</v>
      </c>
      <c r="O31" s="96">
        <f t="shared" si="36"/>
        <v>0</v>
      </c>
      <c r="P31" s="95">
        <f t="shared" si="37"/>
        <v>0</v>
      </c>
      <c r="Q31" s="96">
        <f t="shared" si="38"/>
        <v>0</v>
      </c>
      <c r="R31" s="346">
        <f t="shared" ref="R31:R79" si="39">SUM(F31:Q31)</f>
        <v>0</v>
      </c>
      <c r="S31" s="347"/>
      <c r="T31" s="97">
        <f>E31-R31</f>
        <v>0</v>
      </c>
      <c r="U31" s="86" t="str">
        <f t="shared" si="15"/>
        <v>Balance Equilibrado</v>
      </c>
      <c r="AA31">
        <f>SUMIFS('Captura factura'!$F$10:$F$1009,'Captura factura'!$B$10:$B$1009,'Monitoreo FICOSEC'!$AA$20,'Captura factura'!$C$10:$C$1009,'Monitoreo FICOSEC'!$C31,'Captura factura'!$D$10:$D$1009,'Monitoreo FICOSEC'!$D31,'Captura factura'!$I$10:$I$1009,'Monitoreo FICOSEC'!$AA$19)</f>
        <v>0</v>
      </c>
      <c r="AB31">
        <f>SUMIFS('Captura factura'!$F$10:$F$1009,'Captura factura'!$B$10:$B$1009,'Monitoreo FICOSEC'!$AB$20,'Captura factura'!$C$10:$C$1009,'Monitoreo FICOSEC'!$C31,'Captura factura'!$D$10:$D$1009,'Monitoreo FICOSEC'!$D31,'Captura factura'!$I$10:$I$1009,'Monitoreo FICOSEC'!$AA$19)</f>
        <v>0</v>
      </c>
      <c r="AC31">
        <f>SUMIFS('Captura factura'!$F$10:$F$1009,'Captura factura'!$B$10:$B$1009,'Monitoreo FICOSEC'!$AC$20,'Captura factura'!$C$10:$C$1009,'Monitoreo FICOSEC'!$C31,'Captura factura'!$D$10:$D$1009,'Monitoreo FICOSEC'!$D31,'Captura factura'!$I$10:$I$1009,'Monitoreo FICOSEC'!$AA$19)</f>
        <v>0</v>
      </c>
      <c r="AD31">
        <f>SUMIFS('Captura factura'!$F$10:$F$1009,'Captura factura'!$B$10:$B$1009,'Monitoreo FICOSEC'!$AD$20,'Captura factura'!$C$10:$C$1009,'Monitoreo FICOSEC'!$C31,'Captura factura'!$D$10:$D$1009,'Monitoreo FICOSEC'!$D31,'Captura factura'!$I$10:$I$1009,'Monitoreo FICOSEC'!$AA$19)</f>
        <v>0</v>
      </c>
      <c r="AE31">
        <f>SUMIFS('Captura factura'!$F$10:$F$1009,'Captura factura'!$B$10:$B$1009,'Monitoreo FICOSEC'!$AE$20,'Captura factura'!$C$10:$C$1009,'Monitoreo FICOSEC'!$C31,'Captura factura'!$D$10:$D$1009,'Monitoreo FICOSEC'!$D31,'Captura factura'!$I$10:$I$1009,'Monitoreo FICOSEC'!$AA$19)</f>
        <v>0</v>
      </c>
      <c r="AF31">
        <f>SUMIFS('Captura factura'!$F$10:$F$1009,'Captura factura'!$B$10:$B$1009,'Monitoreo FICOSEC'!$AF$20,'Captura factura'!$C$10:$C$1009,'Monitoreo FICOSEC'!$C31,'Captura factura'!$D$10:$D$1009,'Monitoreo FICOSEC'!$D31,'Captura factura'!$I$10:$I$1009,'Monitoreo FICOSEC'!$AA$19)</f>
        <v>0</v>
      </c>
      <c r="AG31">
        <f>SUMIFS('Captura factura'!$F$10:$F$1009,'Captura factura'!$B$10:$B$1009,'Monitoreo FICOSEC'!$AG$20,'Captura factura'!$C$10:$C$1009,'Monitoreo FICOSEC'!$C31,'Captura factura'!$D$10:$D$1009,'Monitoreo FICOSEC'!$D31,'Captura factura'!$I$10:$I$1009,'Monitoreo FICOSEC'!$AA$19)</f>
        <v>0</v>
      </c>
      <c r="AH31">
        <f>SUMIFS('Captura factura'!$F$10:$F$1009,'Captura factura'!$B$10:$B$1009,'Monitoreo FICOSEC'!$AH$20,'Captura factura'!$C$10:$C$1009,'Monitoreo FICOSEC'!$C31,'Captura factura'!$D$10:$D$1009,'Monitoreo FICOSEC'!$D31,'Captura factura'!$I$10:$I$1009,'Monitoreo FICOSEC'!$AA$19)</f>
        <v>0</v>
      </c>
      <c r="AI31">
        <f>SUMIFS('Captura factura'!$F$10:$F$1009,'Captura factura'!$B$10:$B$1009,'Monitoreo FICOSEC'!$AI$20,'Captura factura'!$C$10:$C$1009,'Monitoreo FICOSEC'!$C31,'Captura factura'!$D$10:$D$1009,'Monitoreo FICOSEC'!$D31,'Captura factura'!$I$10:$I$1009,'Monitoreo FICOSEC'!$AA$19)</f>
        <v>0</v>
      </c>
      <c r="AJ31">
        <f>SUMIFS('Captura factura'!$F$10:$F$1009,'Captura factura'!$B$10:$B$1009,'Monitoreo FICOSEC'!$AJ$20,'Captura factura'!$C$10:$C$1009,'Monitoreo FICOSEC'!$C31,'Captura factura'!$D$10:$D$1009,'Monitoreo FICOSEC'!$D31,'Captura factura'!$I$10:$I$1009,'Monitoreo FICOSEC'!$AA$19)</f>
        <v>0</v>
      </c>
      <c r="AK31">
        <f>SUMIFS('Captura factura'!$F$10:$F$1009,'Captura factura'!$B$10:$B$1009,'Monitoreo FICOSEC'!$AK$20,'Captura factura'!$C$10:$C$1009,'Monitoreo FICOSEC'!$C31,'Captura factura'!$D$10:$D$1009,'Monitoreo FICOSEC'!$D31,'Captura factura'!$I$10:$I$1009,'Monitoreo FICOSEC'!$AA$19)</f>
        <v>0</v>
      </c>
      <c r="AL31">
        <f>SUMIFS('Captura factura'!$F$10:$F$1009,'Captura factura'!$B$10:$B$1009,'Monitoreo FICOSEC'!$AL$20,'Captura factura'!$C$10:$C$1009,'Monitoreo FICOSEC'!$C31,'Captura factura'!$D$10:$D$1009,'Monitoreo FICOSEC'!$D31,'Captura factura'!$I$10:$I$1009,'Monitoreo FICOSEC'!$AA$19)</f>
        <v>0</v>
      </c>
    </row>
    <row r="32" spans="2:38" ht="33" customHeight="1" x14ac:dyDescent="0.2">
      <c r="B32" s="22" t="str">
        <f t="shared" si="3"/>
        <v>0%</v>
      </c>
      <c r="C32" s="83">
        <f>'Solicitud recurso'!$B34</f>
        <v>0</v>
      </c>
      <c r="D32" s="84">
        <f>'Solicitud recurso'!C34</f>
        <v>0</v>
      </c>
      <c r="E32" s="91">
        <f>'Solicitud recurso'!D34</f>
        <v>0</v>
      </c>
      <c r="F32" s="95">
        <f t="shared" si="27"/>
        <v>0</v>
      </c>
      <c r="G32" s="96">
        <f t="shared" si="28"/>
        <v>0</v>
      </c>
      <c r="H32" s="95">
        <f t="shared" si="29"/>
        <v>0</v>
      </c>
      <c r="I32" s="96">
        <f t="shared" si="30"/>
        <v>0</v>
      </c>
      <c r="J32" s="95">
        <f t="shared" si="31"/>
        <v>0</v>
      </c>
      <c r="K32" s="96">
        <f t="shared" si="32"/>
        <v>0</v>
      </c>
      <c r="L32" s="95">
        <f t="shared" si="33"/>
        <v>0</v>
      </c>
      <c r="M32" s="96">
        <f t="shared" si="34"/>
        <v>0</v>
      </c>
      <c r="N32" s="95">
        <f t="shared" si="35"/>
        <v>0</v>
      </c>
      <c r="O32" s="96">
        <f t="shared" si="36"/>
        <v>0</v>
      </c>
      <c r="P32" s="95">
        <f t="shared" si="37"/>
        <v>0</v>
      </c>
      <c r="Q32" s="96">
        <f t="shared" si="38"/>
        <v>0</v>
      </c>
      <c r="R32" s="346">
        <f t="shared" si="39"/>
        <v>0</v>
      </c>
      <c r="S32" s="347"/>
      <c r="T32" s="97">
        <f t="shared" ref="T32:T79" si="40">E32-R32</f>
        <v>0</v>
      </c>
      <c r="U32" s="86" t="str">
        <f t="shared" si="15"/>
        <v>Balance Equilibrado</v>
      </c>
      <c r="AA32">
        <f>SUMIFS('Captura factura'!$F$10:$F$1009,'Captura factura'!$B$10:$B$1009,'Monitoreo FICOSEC'!$AA$20,'Captura factura'!$C$10:$C$1009,'Monitoreo FICOSEC'!$C32,'Captura factura'!$D$10:$D$1009,'Monitoreo FICOSEC'!$D32,'Captura factura'!$I$10:$I$1009,'Monitoreo FICOSEC'!$AA$19)</f>
        <v>0</v>
      </c>
      <c r="AB32">
        <f>SUMIFS('Captura factura'!$F$10:$F$1009,'Captura factura'!$B$10:$B$1009,'Monitoreo FICOSEC'!$AB$20,'Captura factura'!$C$10:$C$1009,'Monitoreo FICOSEC'!$C32,'Captura factura'!$D$10:$D$1009,'Monitoreo FICOSEC'!$D32,'Captura factura'!$I$10:$I$1009,'Monitoreo FICOSEC'!$AA$19)</f>
        <v>0</v>
      </c>
      <c r="AC32">
        <f>SUMIFS('Captura factura'!$F$10:$F$1009,'Captura factura'!$B$10:$B$1009,'Monitoreo FICOSEC'!$AC$20,'Captura factura'!$C$10:$C$1009,'Monitoreo FICOSEC'!$C32,'Captura factura'!$D$10:$D$1009,'Monitoreo FICOSEC'!$D32,'Captura factura'!$I$10:$I$1009,'Monitoreo FICOSEC'!$AA$19)</f>
        <v>0</v>
      </c>
      <c r="AD32">
        <f>SUMIFS('Captura factura'!$F$10:$F$1009,'Captura factura'!$B$10:$B$1009,'Monitoreo FICOSEC'!$AD$20,'Captura factura'!$C$10:$C$1009,'Monitoreo FICOSEC'!$C32,'Captura factura'!$D$10:$D$1009,'Monitoreo FICOSEC'!$D32,'Captura factura'!$I$10:$I$1009,'Monitoreo FICOSEC'!$AA$19)</f>
        <v>0</v>
      </c>
      <c r="AE32">
        <f>SUMIFS('Captura factura'!$F$10:$F$1009,'Captura factura'!$B$10:$B$1009,'Monitoreo FICOSEC'!$AE$20,'Captura factura'!$C$10:$C$1009,'Monitoreo FICOSEC'!$C32,'Captura factura'!$D$10:$D$1009,'Monitoreo FICOSEC'!$D32,'Captura factura'!$I$10:$I$1009,'Monitoreo FICOSEC'!$AA$19)</f>
        <v>0</v>
      </c>
      <c r="AF32">
        <f>SUMIFS('Captura factura'!$F$10:$F$1009,'Captura factura'!$B$10:$B$1009,'Monitoreo FICOSEC'!$AF$20,'Captura factura'!$C$10:$C$1009,'Monitoreo FICOSEC'!$C32,'Captura factura'!$D$10:$D$1009,'Monitoreo FICOSEC'!$D32,'Captura factura'!$I$10:$I$1009,'Monitoreo FICOSEC'!$AA$19)</f>
        <v>0</v>
      </c>
      <c r="AG32">
        <f>SUMIFS('Captura factura'!$F$10:$F$1009,'Captura factura'!$B$10:$B$1009,'Monitoreo FICOSEC'!$AG$20,'Captura factura'!$C$10:$C$1009,'Monitoreo FICOSEC'!$C32,'Captura factura'!$D$10:$D$1009,'Monitoreo FICOSEC'!$D32,'Captura factura'!$I$10:$I$1009,'Monitoreo FICOSEC'!$AA$19)</f>
        <v>0</v>
      </c>
      <c r="AH32">
        <f>SUMIFS('Captura factura'!$F$10:$F$1009,'Captura factura'!$B$10:$B$1009,'Monitoreo FICOSEC'!$AH$20,'Captura factura'!$C$10:$C$1009,'Monitoreo FICOSEC'!$C32,'Captura factura'!$D$10:$D$1009,'Monitoreo FICOSEC'!$D32,'Captura factura'!$I$10:$I$1009,'Monitoreo FICOSEC'!$AA$19)</f>
        <v>0</v>
      </c>
      <c r="AI32">
        <f>SUMIFS('Captura factura'!$F$10:$F$1009,'Captura factura'!$B$10:$B$1009,'Monitoreo FICOSEC'!$AI$20,'Captura factura'!$C$10:$C$1009,'Monitoreo FICOSEC'!$C32,'Captura factura'!$D$10:$D$1009,'Monitoreo FICOSEC'!$D32,'Captura factura'!$I$10:$I$1009,'Monitoreo FICOSEC'!$AA$19)</f>
        <v>0</v>
      </c>
      <c r="AJ32">
        <f>SUMIFS('Captura factura'!$F$10:$F$1009,'Captura factura'!$B$10:$B$1009,'Monitoreo FICOSEC'!$AJ$20,'Captura factura'!$C$10:$C$1009,'Monitoreo FICOSEC'!$C32,'Captura factura'!$D$10:$D$1009,'Monitoreo FICOSEC'!$D32,'Captura factura'!$I$10:$I$1009,'Monitoreo FICOSEC'!$AA$19)</f>
        <v>0</v>
      </c>
      <c r="AK32">
        <f>SUMIFS('Captura factura'!$F$10:$F$1009,'Captura factura'!$B$10:$B$1009,'Monitoreo FICOSEC'!$AK$20,'Captura factura'!$C$10:$C$1009,'Monitoreo FICOSEC'!$C32,'Captura factura'!$D$10:$D$1009,'Monitoreo FICOSEC'!$D32,'Captura factura'!$I$10:$I$1009,'Monitoreo FICOSEC'!$AA$19)</f>
        <v>0</v>
      </c>
      <c r="AL32">
        <f>SUMIFS('Captura factura'!$F$10:$F$1009,'Captura factura'!$B$10:$B$1009,'Monitoreo FICOSEC'!$AL$20,'Captura factura'!$C$10:$C$1009,'Monitoreo FICOSEC'!$C32,'Captura factura'!$D$10:$D$1009,'Monitoreo FICOSEC'!$D32,'Captura factura'!$I$10:$I$1009,'Monitoreo FICOSEC'!$AA$19)</f>
        <v>0</v>
      </c>
    </row>
    <row r="33" spans="2:38" ht="33" customHeight="1" x14ac:dyDescent="0.2">
      <c r="B33" s="22" t="str">
        <f t="shared" si="3"/>
        <v>0%</v>
      </c>
      <c r="C33" s="83">
        <f>'Solicitud recurso'!$B35</f>
        <v>0</v>
      </c>
      <c r="D33" s="84">
        <f>'Solicitud recurso'!C35</f>
        <v>0</v>
      </c>
      <c r="E33" s="91">
        <f>'Solicitud recurso'!D35</f>
        <v>0</v>
      </c>
      <c r="F33" s="95">
        <f t="shared" si="27"/>
        <v>0</v>
      </c>
      <c r="G33" s="96">
        <f t="shared" si="28"/>
        <v>0</v>
      </c>
      <c r="H33" s="95">
        <f t="shared" si="29"/>
        <v>0</v>
      </c>
      <c r="I33" s="96">
        <f t="shared" si="30"/>
        <v>0</v>
      </c>
      <c r="J33" s="95">
        <f t="shared" si="31"/>
        <v>0</v>
      </c>
      <c r="K33" s="96">
        <f t="shared" si="32"/>
        <v>0</v>
      </c>
      <c r="L33" s="95">
        <f t="shared" si="33"/>
        <v>0</v>
      </c>
      <c r="M33" s="96">
        <f t="shared" si="34"/>
        <v>0</v>
      </c>
      <c r="N33" s="95">
        <f t="shared" si="35"/>
        <v>0</v>
      </c>
      <c r="O33" s="96">
        <f t="shared" si="36"/>
        <v>0</v>
      </c>
      <c r="P33" s="95">
        <f t="shared" si="37"/>
        <v>0</v>
      </c>
      <c r="Q33" s="96">
        <f t="shared" si="38"/>
        <v>0</v>
      </c>
      <c r="R33" s="346">
        <f t="shared" si="39"/>
        <v>0</v>
      </c>
      <c r="S33" s="347"/>
      <c r="T33" s="97">
        <f t="shared" si="40"/>
        <v>0</v>
      </c>
      <c r="U33" s="86" t="str">
        <f t="shared" si="15"/>
        <v>Balance Equilibrado</v>
      </c>
      <c r="AA33">
        <f>SUMIFS('Captura factura'!$F$10:$F$1009,'Captura factura'!$B$10:$B$1009,'Monitoreo FICOSEC'!$AA$20,'Captura factura'!$C$10:$C$1009,'Monitoreo FICOSEC'!$C33,'Captura factura'!$D$10:$D$1009,'Monitoreo FICOSEC'!$D33,'Captura factura'!$I$10:$I$1009,'Monitoreo FICOSEC'!$AA$19)</f>
        <v>0</v>
      </c>
      <c r="AB33">
        <f>SUMIFS('Captura factura'!$F$10:$F$1009,'Captura factura'!$B$10:$B$1009,'Monitoreo FICOSEC'!$AB$20,'Captura factura'!$C$10:$C$1009,'Monitoreo FICOSEC'!$C33,'Captura factura'!$D$10:$D$1009,'Monitoreo FICOSEC'!$D33,'Captura factura'!$I$10:$I$1009,'Monitoreo FICOSEC'!$AA$19)</f>
        <v>0</v>
      </c>
      <c r="AC33">
        <f>SUMIFS('Captura factura'!$F$10:$F$1009,'Captura factura'!$B$10:$B$1009,'Monitoreo FICOSEC'!$AC$20,'Captura factura'!$C$10:$C$1009,'Monitoreo FICOSEC'!$C33,'Captura factura'!$D$10:$D$1009,'Monitoreo FICOSEC'!$D33,'Captura factura'!$I$10:$I$1009,'Monitoreo FICOSEC'!$AA$19)</f>
        <v>0</v>
      </c>
      <c r="AD33">
        <f>SUMIFS('Captura factura'!$F$10:$F$1009,'Captura factura'!$B$10:$B$1009,'Monitoreo FICOSEC'!$AD$20,'Captura factura'!$C$10:$C$1009,'Monitoreo FICOSEC'!$C33,'Captura factura'!$D$10:$D$1009,'Monitoreo FICOSEC'!$D33,'Captura factura'!$I$10:$I$1009,'Monitoreo FICOSEC'!$AA$19)</f>
        <v>0</v>
      </c>
      <c r="AE33">
        <f>SUMIFS('Captura factura'!$F$10:$F$1009,'Captura factura'!$B$10:$B$1009,'Monitoreo FICOSEC'!$AE$20,'Captura factura'!$C$10:$C$1009,'Monitoreo FICOSEC'!$C33,'Captura factura'!$D$10:$D$1009,'Monitoreo FICOSEC'!$D33,'Captura factura'!$I$10:$I$1009,'Monitoreo FICOSEC'!$AA$19)</f>
        <v>0</v>
      </c>
      <c r="AF33">
        <f>SUMIFS('Captura factura'!$F$10:$F$1009,'Captura factura'!$B$10:$B$1009,'Monitoreo FICOSEC'!$AF$20,'Captura factura'!$C$10:$C$1009,'Monitoreo FICOSEC'!$C33,'Captura factura'!$D$10:$D$1009,'Monitoreo FICOSEC'!$D33,'Captura factura'!$I$10:$I$1009,'Monitoreo FICOSEC'!$AA$19)</f>
        <v>0</v>
      </c>
      <c r="AG33">
        <f>SUMIFS('Captura factura'!$F$10:$F$1009,'Captura factura'!$B$10:$B$1009,'Monitoreo FICOSEC'!$AG$20,'Captura factura'!$C$10:$C$1009,'Monitoreo FICOSEC'!$C33,'Captura factura'!$D$10:$D$1009,'Monitoreo FICOSEC'!$D33,'Captura factura'!$I$10:$I$1009,'Monitoreo FICOSEC'!$AA$19)</f>
        <v>0</v>
      </c>
      <c r="AH33">
        <f>SUMIFS('Captura factura'!$F$10:$F$1009,'Captura factura'!$B$10:$B$1009,'Monitoreo FICOSEC'!$AH$20,'Captura factura'!$C$10:$C$1009,'Monitoreo FICOSEC'!$C33,'Captura factura'!$D$10:$D$1009,'Monitoreo FICOSEC'!$D33,'Captura factura'!$I$10:$I$1009,'Monitoreo FICOSEC'!$AA$19)</f>
        <v>0</v>
      </c>
      <c r="AI33">
        <f>SUMIFS('Captura factura'!$F$10:$F$1009,'Captura factura'!$B$10:$B$1009,'Monitoreo FICOSEC'!$AI$20,'Captura factura'!$C$10:$C$1009,'Monitoreo FICOSEC'!$C33,'Captura factura'!$D$10:$D$1009,'Monitoreo FICOSEC'!$D33,'Captura factura'!$I$10:$I$1009,'Monitoreo FICOSEC'!$AA$19)</f>
        <v>0</v>
      </c>
      <c r="AJ33">
        <f>SUMIFS('Captura factura'!$F$10:$F$1009,'Captura factura'!$B$10:$B$1009,'Monitoreo FICOSEC'!$AJ$20,'Captura factura'!$C$10:$C$1009,'Monitoreo FICOSEC'!$C33,'Captura factura'!$D$10:$D$1009,'Monitoreo FICOSEC'!$D33,'Captura factura'!$I$10:$I$1009,'Monitoreo FICOSEC'!$AA$19)</f>
        <v>0</v>
      </c>
      <c r="AK33">
        <f>SUMIFS('Captura factura'!$F$10:$F$1009,'Captura factura'!$B$10:$B$1009,'Monitoreo FICOSEC'!$AK$20,'Captura factura'!$C$10:$C$1009,'Monitoreo FICOSEC'!$C33,'Captura factura'!$D$10:$D$1009,'Monitoreo FICOSEC'!$D33,'Captura factura'!$I$10:$I$1009,'Monitoreo FICOSEC'!$AA$19)</f>
        <v>0</v>
      </c>
      <c r="AL33">
        <f>SUMIFS('Captura factura'!$F$10:$F$1009,'Captura factura'!$B$10:$B$1009,'Monitoreo FICOSEC'!$AL$20,'Captura factura'!$C$10:$C$1009,'Monitoreo FICOSEC'!$C33,'Captura factura'!$D$10:$D$1009,'Monitoreo FICOSEC'!$D33,'Captura factura'!$I$10:$I$1009,'Monitoreo FICOSEC'!$AA$19)</f>
        <v>0</v>
      </c>
    </row>
    <row r="34" spans="2:38" ht="33" customHeight="1" x14ac:dyDescent="0.2">
      <c r="B34" s="22" t="str">
        <f t="shared" si="3"/>
        <v>0%</v>
      </c>
      <c r="C34" s="83">
        <f>'Solicitud recurso'!$B36</f>
        <v>0</v>
      </c>
      <c r="D34" s="84">
        <f>'Solicitud recurso'!C36</f>
        <v>0</v>
      </c>
      <c r="E34" s="91">
        <f>'Solicitud recurso'!D36</f>
        <v>0</v>
      </c>
      <c r="F34" s="95">
        <f t="shared" si="27"/>
        <v>0</v>
      </c>
      <c r="G34" s="96">
        <f t="shared" si="28"/>
        <v>0</v>
      </c>
      <c r="H34" s="95">
        <f t="shared" si="29"/>
        <v>0</v>
      </c>
      <c r="I34" s="96">
        <f t="shared" si="30"/>
        <v>0</v>
      </c>
      <c r="J34" s="95">
        <f t="shared" si="31"/>
        <v>0</v>
      </c>
      <c r="K34" s="96">
        <f t="shared" si="32"/>
        <v>0</v>
      </c>
      <c r="L34" s="95">
        <f t="shared" si="33"/>
        <v>0</v>
      </c>
      <c r="M34" s="96">
        <f t="shared" si="34"/>
        <v>0</v>
      </c>
      <c r="N34" s="95">
        <f t="shared" si="35"/>
        <v>0</v>
      </c>
      <c r="O34" s="96">
        <f t="shared" si="36"/>
        <v>0</v>
      </c>
      <c r="P34" s="95">
        <f t="shared" si="37"/>
        <v>0</v>
      </c>
      <c r="Q34" s="96">
        <f t="shared" si="38"/>
        <v>0</v>
      </c>
      <c r="R34" s="346">
        <f t="shared" si="39"/>
        <v>0</v>
      </c>
      <c r="S34" s="347"/>
      <c r="T34" s="97">
        <f t="shared" si="40"/>
        <v>0</v>
      </c>
      <c r="U34" s="86" t="str">
        <f t="shared" si="15"/>
        <v>Balance Equilibrado</v>
      </c>
      <c r="AA34">
        <f>SUMIFS('Captura factura'!$F$10:$F$1009,'Captura factura'!$B$10:$B$1009,'Monitoreo FICOSEC'!$AA$20,'Captura factura'!$C$10:$C$1009,'Monitoreo FICOSEC'!$C34,'Captura factura'!$D$10:$D$1009,'Monitoreo FICOSEC'!$D34,'Captura factura'!$I$10:$I$1009,'Monitoreo FICOSEC'!$AA$19)</f>
        <v>0</v>
      </c>
      <c r="AB34">
        <f>SUMIFS('Captura factura'!$F$10:$F$1009,'Captura factura'!$B$10:$B$1009,'Monitoreo FICOSEC'!$AB$20,'Captura factura'!$C$10:$C$1009,'Monitoreo FICOSEC'!$C34,'Captura factura'!$D$10:$D$1009,'Monitoreo FICOSEC'!$D34,'Captura factura'!$I$10:$I$1009,'Monitoreo FICOSEC'!$AA$19)</f>
        <v>0</v>
      </c>
      <c r="AC34">
        <f>SUMIFS('Captura factura'!$F$10:$F$1009,'Captura factura'!$B$10:$B$1009,'Monitoreo FICOSEC'!$AC$20,'Captura factura'!$C$10:$C$1009,'Monitoreo FICOSEC'!$C34,'Captura factura'!$D$10:$D$1009,'Monitoreo FICOSEC'!$D34,'Captura factura'!$I$10:$I$1009,'Monitoreo FICOSEC'!$AA$19)</f>
        <v>0</v>
      </c>
      <c r="AD34">
        <f>SUMIFS('Captura factura'!$F$10:$F$1009,'Captura factura'!$B$10:$B$1009,'Monitoreo FICOSEC'!$AD$20,'Captura factura'!$C$10:$C$1009,'Monitoreo FICOSEC'!$C34,'Captura factura'!$D$10:$D$1009,'Monitoreo FICOSEC'!$D34,'Captura factura'!$I$10:$I$1009,'Monitoreo FICOSEC'!$AA$19)</f>
        <v>0</v>
      </c>
      <c r="AE34">
        <f>SUMIFS('Captura factura'!$F$10:$F$1009,'Captura factura'!$B$10:$B$1009,'Monitoreo FICOSEC'!$AE$20,'Captura factura'!$C$10:$C$1009,'Monitoreo FICOSEC'!$C34,'Captura factura'!$D$10:$D$1009,'Monitoreo FICOSEC'!$D34,'Captura factura'!$I$10:$I$1009,'Monitoreo FICOSEC'!$AA$19)</f>
        <v>0</v>
      </c>
      <c r="AF34">
        <f>SUMIFS('Captura factura'!$F$10:$F$1009,'Captura factura'!$B$10:$B$1009,'Monitoreo FICOSEC'!$AF$20,'Captura factura'!$C$10:$C$1009,'Monitoreo FICOSEC'!$C34,'Captura factura'!$D$10:$D$1009,'Monitoreo FICOSEC'!$D34,'Captura factura'!$I$10:$I$1009,'Monitoreo FICOSEC'!$AA$19)</f>
        <v>0</v>
      </c>
      <c r="AG34">
        <f>SUMIFS('Captura factura'!$F$10:$F$1009,'Captura factura'!$B$10:$B$1009,'Monitoreo FICOSEC'!$AG$20,'Captura factura'!$C$10:$C$1009,'Monitoreo FICOSEC'!$C34,'Captura factura'!$D$10:$D$1009,'Monitoreo FICOSEC'!$D34,'Captura factura'!$I$10:$I$1009,'Monitoreo FICOSEC'!$AA$19)</f>
        <v>0</v>
      </c>
      <c r="AH34">
        <f>SUMIFS('Captura factura'!$F$10:$F$1009,'Captura factura'!$B$10:$B$1009,'Monitoreo FICOSEC'!$AH$20,'Captura factura'!$C$10:$C$1009,'Monitoreo FICOSEC'!$C34,'Captura factura'!$D$10:$D$1009,'Monitoreo FICOSEC'!$D34,'Captura factura'!$I$10:$I$1009,'Monitoreo FICOSEC'!$AA$19)</f>
        <v>0</v>
      </c>
      <c r="AI34">
        <f>SUMIFS('Captura factura'!$F$10:$F$1009,'Captura factura'!$B$10:$B$1009,'Monitoreo FICOSEC'!$AI$20,'Captura factura'!$C$10:$C$1009,'Monitoreo FICOSEC'!$C34,'Captura factura'!$D$10:$D$1009,'Monitoreo FICOSEC'!$D34,'Captura factura'!$I$10:$I$1009,'Monitoreo FICOSEC'!$AA$19)</f>
        <v>0</v>
      </c>
      <c r="AJ34">
        <f>SUMIFS('Captura factura'!$F$10:$F$1009,'Captura factura'!$B$10:$B$1009,'Monitoreo FICOSEC'!$AJ$20,'Captura factura'!$C$10:$C$1009,'Monitoreo FICOSEC'!$C34,'Captura factura'!$D$10:$D$1009,'Monitoreo FICOSEC'!$D34,'Captura factura'!$I$10:$I$1009,'Monitoreo FICOSEC'!$AA$19)</f>
        <v>0</v>
      </c>
      <c r="AK34">
        <f>SUMIFS('Captura factura'!$F$10:$F$1009,'Captura factura'!$B$10:$B$1009,'Monitoreo FICOSEC'!$AK$20,'Captura factura'!$C$10:$C$1009,'Monitoreo FICOSEC'!$C34,'Captura factura'!$D$10:$D$1009,'Monitoreo FICOSEC'!$D34,'Captura factura'!$I$10:$I$1009,'Monitoreo FICOSEC'!$AA$19)</f>
        <v>0</v>
      </c>
      <c r="AL34">
        <f>SUMIFS('Captura factura'!$F$10:$F$1009,'Captura factura'!$B$10:$B$1009,'Monitoreo FICOSEC'!$AL$20,'Captura factura'!$C$10:$C$1009,'Monitoreo FICOSEC'!$C34,'Captura factura'!$D$10:$D$1009,'Monitoreo FICOSEC'!$D34,'Captura factura'!$I$10:$I$1009,'Monitoreo FICOSEC'!$AA$19)</f>
        <v>0</v>
      </c>
    </row>
    <row r="35" spans="2:38" ht="33" customHeight="1" x14ac:dyDescent="0.2">
      <c r="B35" s="22" t="str">
        <f t="shared" si="3"/>
        <v>0%</v>
      </c>
      <c r="C35" s="83">
        <f>'Solicitud recurso'!$B37</f>
        <v>0</v>
      </c>
      <c r="D35" s="84">
        <f>'Solicitud recurso'!C37</f>
        <v>0</v>
      </c>
      <c r="E35" s="91">
        <f>'Solicitud recurso'!D37</f>
        <v>0</v>
      </c>
      <c r="F35" s="95">
        <f t="shared" si="27"/>
        <v>0</v>
      </c>
      <c r="G35" s="96">
        <f t="shared" si="28"/>
        <v>0</v>
      </c>
      <c r="H35" s="95">
        <f t="shared" si="29"/>
        <v>0</v>
      </c>
      <c r="I35" s="96">
        <f t="shared" si="30"/>
        <v>0</v>
      </c>
      <c r="J35" s="95">
        <f t="shared" si="31"/>
        <v>0</v>
      </c>
      <c r="K35" s="96">
        <f t="shared" si="32"/>
        <v>0</v>
      </c>
      <c r="L35" s="95">
        <f t="shared" si="33"/>
        <v>0</v>
      </c>
      <c r="M35" s="96">
        <f t="shared" si="34"/>
        <v>0</v>
      </c>
      <c r="N35" s="95">
        <f t="shared" si="35"/>
        <v>0</v>
      </c>
      <c r="O35" s="96">
        <f t="shared" si="36"/>
        <v>0</v>
      </c>
      <c r="P35" s="95">
        <f t="shared" si="37"/>
        <v>0</v>
      </c>
      <c r="Q35" s="96">
        <f t="shared" si="38"/>
        <v>0</v>
      </c>
      <c r="R35" s="346">
        <f t="shared" si="39"/>
        <v>0</v>
      </c>
      <c r="S35" s="347"/>
      <c r="T35" s="97">
        <f t="shared" si="40"/>
        <v>0</v>
      </c>
      <c r="U35" s="86" t="str">
        <f t="shared" si="15"/>
        <v>Balance Equilibrado</v>
      </c>
      <c r="AA35">
        <f>SUMIFS('Captura factura'!$F$10:$F$1009,'Captura factura'!$B$10:$B$1009,'Monitoreo FICOSEC'!$AA$20,'Captura factura'!$C$10:$C$1009,'Monitoreo FICOSEC'!$C35,'Captura factura'!$D$10:$D$1009,'Monitoreo FICOSEC'!$D35,'Captura factura'!$I$10:$I$1009,'Monitoreo FICOSEC'!$AA$19)</f>
        <v>0</v>
      </c>
      <c r="AB35">
        <f>SUMIFS('Captura factura'!$F$10:$F$1009,'Captura factura'!$B$10:$B$1009,'Monitoreo FICOSEC'!$AB$20,'Captura factura'!$C$10:$C$1009,'Monitoreo FICOSEC'!$C35,'Captura factura'!$D$10:$D$1009,'Monitoreo FICOSEC'!$D35,'Captura factura'!$I$10:$I$1009,'Monitoreo FICOSEC'!$AA$19)</f>
        <v>0</v>
      </c>
      <c r="AC35">
        <f>SUMIFS('Captura factura'!$F$10:$F$1009,'Captura factura'!$B$10:$B$1009,'Monitoreo FICOSEC'!$AC$20,'Captura factura'!$C$10:$C$1009,'Monitoreo FICOSEC'!$C35,'Captura factura'!$D$10:$D$1009,'Monitoreo FICOSEC'!$D35,'Captura factura'!$I$10:$I$1009,'Monitoreo FICOSEC'!$AA$19)</f>
        <v>0</v>
      </c>
      <c r="AD35">
        <f>SUMIFS('Captura factura'!$F$10:$F$1009,'Captura factura'!$B$10:$B$1009,'Monitoreo FICOSEC'!$AD$20,'Captura factura'!$C$10:$C$1009,'Monitoreo FICOSEC'!$C35,'Captura factura'!$D$10:$D$1009,'Monitoreo FICOSEC'!$D35,'Captura factura'!$I$10:$I$1009,'Monitoreo FICOSEC'!$AA$19)</f>
        <v>0</v>
      </c>
      <c r="AE35">
        <f>SUMIFS('Captura factura'!$F$10:$F$1009,'Captura factura'!$B$10:$B$1009,'Monitoreo FICOSEC'!$AE$20,'Captura factura'!$C$10:$C$1009,'Monitoreo FICOSEC'!$C35,'Captura factura'!$D$10:$D$1009,'Monitoreo FICOSEC'!$D35,'Captura factura'!$I$10:$I$1009,'Monitoreo FICOSEC'!$AA$19)</f>
        <v>0</v>
      </c>
      <c r="AF35">
        <f>SUMIFS('Captura factura'!$F$10:$F$1009,'Captura factura'!$B$10:$B$1009,'Monitoreo FICOSEC'!$AF$20,'Captura factura'!$C$10:$C$1009,'Monitoreo FICOSEC'!$C35,'Captura factura'!$D$10:$D$1009,'Monitoreo FICOSEC'!$D35,'Captura factura'!$I$10:$I$1009,'Monitoreo FICOSEC'!$AA$19)</f>
        <v>0</v>
      </c>
      <c r="AG35">
        <f>SUMIFS('Captura factura'!$F$10:$F$1009,'Captura factura'!$B$10:$B$1009,'Monitoreo FICOSEC'!$AG$20,'Captura factura'!$C$10:$C$1009,'Monitoreo FICOSEC'!$C35,'Captura factura'!$D$10:$D$1009,'Monitoreo FICOSEC'!$D35,'Captura factura'!$I$10:$I$1009,'Monitoreo FICOSEC'!$AA$19)</f>
        <v>0</v>
      </c>
      <c r="AH35">
        <f>SUMIFS('Captura factura'!$F$10:$F$1009,'Captura factura'!$B$10:$B$1009,'Monitoreo FICOSEC'!$AH$20,'Captura factura'!$C$10:$C$1009,'Monitoreo FICOSEC'!$C35,'Captura factura'!$D$10:$D$1009,'Monitoreo FICOSEC'!$D35,'Captura factura'!$I$10:$I$1009,'Monitoreo FICOSEC'!$AA$19)</f>
        <v>0</v>
      </c>
      <c r="AI35">
        <f>SUMIFS('Captura factura'!$F$10:$F$1009,'Captura factura'!$B$10:$B$1009,'Monitoreo FICOSEC'!$AI$20,'Captura factura'!$C$10:$C$1009,'Monitoreo FICOSEC'!$C35,'Captura factura'!$D$10:$D$1009,'Monitoreo FICOSEC'!$D35,'Captura factura'!$I$10:$I$1009,'Monitoreo FICOSEC'!$AA$19)</f>
        <v>0</v>
      </c>
      <c r="AJ35">
        <f>SUMIFS('Captura factura'!$F$10:$F$1009,'Captura factura'!$B$10:$B$1009,'Monitoreo FICOSEC'!$AJ$20,'Captura factura'!$C$10:$C$1009,'Monitoreo FICOSEC'!$C35,'Captura factura'!$D$10:$D$1009,'Monitoreo FICOSEC'!$D35,'Captura factura'!$I$10:$I$1009,'Monitoreo FICOSEC'!$AA$19)</f>
        <v>0</v>
      </c>
      <c r="AK35">
        <f>SUMIFS('Captura factura'!$F$10:$F$1009,'Captura factura'!$B$10:$B$1009,'Monitoreo FICOSEC'!$AK$20,'Captura factura'!$C$10:$C$1009,'Monitoreo FICOSEC'!$C35,'Captura factura'!$D$10:$D$1009,'Monitoreo FICOSEC'!$D35,'Captura factura'!$I$10:$I$1009,'Monitoreo FICOSEC'!$AA$19)</f>
        <v>0</v>
      </c>
      <c r="AL35">
        <f>SUMIFS('Captura factura'!$F$10:$F$1009,'Captura factura'!$B$10:$B$1009,'Monitoreo FICOSEC'!$AL$20,'Captura factura'!$C$10:$C$1009,'Monitoreo FICOSEC'!$C35,'Captura factura'!$D$10:$D$1009,'Monitoreo FICOSEC'!$D35,'Captura factura'!$I$10:$I$1009,'Monitoreo FICOSEC'!$AA$19)</f>
        <v>0</v>
      </c>
    </row>
    <row r="36" spans="2:38" ht="33" customHeight="1" x14ac:dyDescent="0.2">
      <c r="B36" s="22" t="str">
        <f t="shared" si="3"/>
        <v>0%</v>
      </c>
      <c r="C36" s="83">
        <f>'Solicitud recurso'!$B38</f>
        <v>0</v>
      </c>
      <c r="D36" s="84">
        <f>'Solicitud recurso'!C38</f>
        <v>0</v>
      </c>
      <c r="E36" s="91">
        <f>'Solicitud recurso'!D38</f>
        <v>0</v>
      </c>
      <c r="F36" s="95">
        <f t="shared" si="27"/>
        <v>0</v>
      </c>
      <c r="G36" s="96">
        <f t="shared" si="28"/>
        <v>0</v>
      </c>
      <c r="H36" s="95">
        <f t="shared" si="29"/>
        <v>0</v>
      </c>
      <c r="I36" s="96">
        <f t="shared" si="30"/>
        <v>0</v>
      </c>
      <c r="J36" s="95">
        <f t="shared" si="31"/>
        <v>0</v>
      </c>
      <c r="K36" s="96">
        <f t="shared" si="32"/>
        <v>0</v>
      </c>
      <c r="L36" s="95">
        <f t="shared" si="33"/>
        <v>0</v>
      </c>
      <c r="M36" s="96">
        <f t="shared" si="34"/>
        <v>0</v>
      </c>
      <c r="N36" s="95">
        <f t="shared" si="35"/>
        <v>0</v>
      </c>
      <c r="O36" s="96">
        <f t="shared" si="36"/>
        <v>0</v>
      </c>
      <c r="P36" s="95">
        <f t="shared" si="37"/>
        <v>0</v>
      </c>
      <c r="Q36" s="96">
        <f t="shared" si="38"/>
        <v>0</v>
      </c>
      <c r="R36" s="346">
        <f t="shared" si="39"/>
        <v>0</v>
      </c>
      <c r="S36" s="347"/>
      <c r="T36" s="97">
        <f t="shared" si="40"/>
        <v>0</v>
      </c>
      <c r="U36" s="86" t="str">
        <f t="shared" si="15"/>
        <v>Balance Equilibrado</v>
      </c>
      <c r="AA36">
        <f>SUMIFS('Captura factura'!$F$10:$F$1009,'Captura factura'!$B$10:$B$1009,'Monitoreo FICOSEC'!$AA$20,'Captura factura'!$C$10:$C$1009,'Monitoreo FICOSEC'!$C36,'Captura factura'!$D$10:$D$1009,'Monitoreo FICOSEC'!$D36,'Captura factura'!$I$10:$I$1009,'Monitoreo FICOSEC'!$AA$19)</f>
        <v>0</v>
      </c>
      <c r="AB36">
        <f>SUMIFS('Captura factura'!$F$10:$F$1009,'Captura factura'!$B$10:$B$1009,'Monitoreo FICOSEC'!$AB$20,'Captura factura'!$C$10:$C$1009,'Monitoreo FICOSEC'!$C36,'Captura factura'!$D$10:$D$1009,'Monitoreo FICOSEC'!$D36,'Captura factura'!$I$10:$I$1009,'Monitoreo FICOSEC'!$AA$19)</f>
        <v>0</v>
      </c>
      <c r="AC36">
        <f>SUMIFS('Captura factura'!$F$10:$F$1009,'Captura factura'!$B$10:$B$1009,'Monitoreo FICOSEC'!$AC$20,'Captura factura'!$C$10:$C$1009,'Monitoreo FICOSEC'!$C36,'Captura factura'!$D$10:$D$1009,'Monitoreo FICOSEC'!$D36,'Captura factura'!$I$10:$I$1009,'Monitoreo FICOSEC'!$AA$19)</f>
        <v>0</v>
      </c>
      <c r="AD36">
        <f>SUMIFS('Captura factura'!$F$10:$F$1009,'Captura factura'!$B$10:$B$1009,'Monitoreo FICOSEC'!$AD$20,'Captura factura'!$C$10:$C$1009,'Monitoreo FICOSEC'!$C36,'Captura factura'!$D$10:$D$1009,'Monitoreo FICOSEC'!$D36,'Captura factura'!$I$10:$I$1009,'Monitoreo FICOSEC'!$AA$19)</f>
        <v>0</v>
      </c>
      <c r="AE36">
        <f>SUMIFS('Captura factura'!$F$10:$F$1009,'Captura factura'!$B$10:$B$1009,'Monitoreo FICOSEC'!$AE$20,'Captura factura'!$C$10:$C$1009,'Monitoreo FICOSEC'!$C36,'Captura factura'!$D$10:$D$1009,'Monitoreo FICOSEC'!$D36,'Captura factura'!$I$10:$I$1009,'Monitoreo FICOSEC'!$AA$19)</f>
        <v>0</v>
      </c>
      <c r="AF36">
        <f>SUMIFS('Captura factura'!$F$10:$F$1009,'Captura factura'!$B$10:$B$1009,'Monitoreo FICOSEC'!$AF$20,'Captura factura'!$C$10:$C$1009,'Monitoreo FICOSEC'!$C36,'Captura factura'!$D$10:$D$1009,'Monitoreo FICOSEC'!$D36,'Captura factura'!$I$10:$I$1009,'Monitoreo FICOSEC'!$AA$19)</f>
        <v>0</v>
      </c>
      <c r="AG36">
        <f>SUMIFS('Captura factura'!$F$10:$F$1009,'Captura factura'!$B$10:$B$1009,'Monitoreo FICOSEC'!$AG$20,'Captura factura'!$C$10:$C$1009,'Monitoreo FICOSEC'!$C36,'Captura factura'!$D$10:$D$1009,'Monitoreo FICOSEC'!$D36,'Captura factura'!$I$10:$I$1009,'Monitoreo FICOSEC'!$AA$19)</f>
        <v>0</v>
      </c>
      <c r="AH36">
        <f>SUMIFS('Captura factura'!$F$10:$F$1009,'Captura factura'!$B$10:$B$1009,'Monitoreo FICOSEC'!$AH$20,'Captura factura'!$C$10:$C$1009,'Monitoreo FICOSEC'!$C36,'Captura factura'!$D$10:$D$1009,'Monitoreo FICOSEC'!$D36,'Captura factura'!$I$10:$I$1009,'Monitoreo FICOSEC'!$AA$19)</f>
        <v>0</v>
      </c>
      <c r="AI36">
        <f>SUMIFS('Captura factura'!$F$10:$F$1009,'Captura factura'!$B$10:$B$1009,'Monitoreo FICOSEC'!$AI$20,'Captura factura'!$C$10:$C$1009,'Monitoreo FICOSEC'!$C36,'Captura factura'!$D$10:$D$1009,'Monitoreo FICOSEC'!$D36,'Captura factura'!$I$10:$I$1009,'Monitoreo FICOSEC'!$AA$19)</f>
        <v>0</v>
      </c>
      <c r="AJ36">
        <f>SUMIFS('Captura factura'!$F$10:$F$1009,'Captura factura'!$B$10:$B$1009,'Monitoreo FICOSEC'!$AJ$20,'Captura factura'!$C$10:$C$1009,'Monitoreo FICOSEC'!$C36,'Captura factura'!$D$10:$D$1009,'Monitoreo FICOSEC'!$D36,'Captura factura'!$I$10:$I$1009,'Monitoreo FICOSEC'!$AA$19)</f>
        <v>0</v>
      </c>
      <c r="AK36">
        <f>SUMIFS('Captura factura'!$F$10:$F$1009,'Captura factura'!$B$10:$B$1009,'Monitoreo FICOSEC'!$AK$20,'Captura factura'!$C$10:$C$1009,'Monitoreo FICOSEC'!$C36,'Captura factura'!$D$10:$D$1009,'Monitoreo FICOSEC'!$D36,'Captura factura'!$I$10:$I$1009,'Monitoreo FICOSEC'!$AA$19)</f>
        <v>0</v>
      </c>
      <c r="AL36">
        <f>SUMIFS('Captura factura'!$F$10:$F$1009,'Captura factura'!$B$10:$B$1009,'Monitoreo FICOSEC'!$AL$20,'Captura factura'!$C$10:$C$1009,'Monitoreo FICOSEC'!$C36,'Captura factura'!$D$10:$D$1009,'Monitoreo FICOSEC'!$D36,'Captura factura'!$I$10:$I$1009,'Monitoreo FICOSEC'!$AA$19)</f>
        <v>0</v>
      </c>
    </row>
    <row r="37" spans="2:38" ht="33" customHeight="1" x14ac:dyDescent="0.2">
      <c r="B37" s="22" t="str">
        <f t="shared" si="3"/>
        <v>0%</v>
      </c>
      <c r="C37" s="83">
        <f>'Solicitud recurso'!$B39</f>
        <v>0</v>
      </c>
      <c r="D37" s="84">
        <f>'Solicitud recurso'!C39</f>
        <v>0</v>
      </c>
      <c r="E37" s="91">
        <f>'Solicitud recurso'!D39</f>
        <v>0</v>
      </c>
      <c r="F37" s="95">
        <f t="shared" si="27"/>
        <v>0</v>
      </c>
      <c r="G37" s="96">
        <f t="shared" si="28"/>
        <v>0</v>
      </c>
      <c r="H37" s="95">
        <f t="shared" si="29"/>
        <v>0</v>
      </c>
      <c r="I37" s="96">
        <f t="shared" si="30"/>
        <v>0</v>
      </c>
      <c r="J37" s="95">
        <f t="shared" si="31"/>
        <v>0</v>
      </c>
      <c r="K37" s="96">
        <f t="shared" si="32"/>
        <v>0</v>
      </c>
      <c r="L37" s="95">
        <f t="shared" si="33"/>
        <v>0</v>
      </c>
      <c r="M37" s="96">
        <f t="shared" si="34"/>
        <v>0</v>
      </c>
      <c r="N37" s="95">
        <f t="shared" si="35"/>
        <v>0</v>
      </c>
      <c r="O37" s="96">
        <f t="shared" si="36"/>
        <v>0</v>
      </c>
      <c r="P37" s="95">
        <f t="shared" si="37"/>
        <v>0</v>
      </c>
      <c r="Q37" s="96">
        <f t="shared" si="38"/>
        <v>0</v>
      </c>
      <c r="R37" s="346">
        <f t="shared" si="39"/>
        <v>0</v>
      </c>
      <c r="S37" s="347"/>
      <c r="T37" s="97">
        <f t="shared" si="40"/>
        <v>0</v>
      </c>
      <c r="U37" s="86" t="str">
        <f t="shared" si="15"/>
        <v>Balance Equilibrado</v>
      </c>
      <c r="AA37">
        <f>SUMIFS('Captura factura'!$F$10:$F$1009,'Captura factura'!$B$10:$B$1009,'Monitoreo FICOSEC'!$AA$20,'Captura factura'!$C$10:$C$1009,'Monitoreo FICOSEC'!$C37,'Captura factura'!$D$10:$D$1009,'Monitoreo FICOSEC'!$D37,'Captura factura'!$I$10:$I$1009,'Monitoreo FICOSEC'!$AA$19)</f>
        <v>0</v>
      </c>
      <c r="AB37">
        <f>SUMIFS('Captura factura'!$F$10:$F$1009,'Captura factura'!$B$10:$B$1009,'Monitoreo FICOSEC'!$AB$20,'Captura factura'!$C$10:$C$1009,'Monitoreo FICOSEC'!$C37,'Captura factura'!$D$10:$D$1009,'Monitoreo FICOSEC'!$D37,'Captura factura'!$I$10:$I$1009,'Monitoreo FICOSEC'!$AA$19)</f>
        <v>0</v>
      </c>
      <c r="AC37">
        <f>SUMIFS('Captura factura'!$F$10:$F$1009,'Captura factura'!$B$10:$B$1009,'Monitoreo FICOSEC'!$AC$20,'Captura factura'!$C$10:$C$1009,'Monitoreo FICOSEC'!$C37,'Captura factura'!$D$10:$D$1009,'Monitoreo FICOSEC'!$D37,'Captura factura'!$I$10:$I$1009,'Monitoreo FICOSEC'!$AA$19)</f>
        <v>0</v>
      </c>
      <c r="AD37">
        <f>SUMIFS('Captura factura'!$F$10:$F$1009,'Captura factura'!$B$10:$B$1009,'Monitoreo FICOSEC'!$AD$20,'Captura factura'!$C$10:$C$1009,'Monitoreo FICOSEC'!$C37,'Captura factura'!$D$10:$D$1009,'Monitoreo FICOSEC'!$D37,'Captura factura'!$I$10:$I$1009,'Monitoreo FICOSEC'!$AA$19)</f>
        <v>0</v>
      </c>
      <c r="AE37">
        <f>SUMIFS('Captura factura'!$F$10:$F$1009,'Captura factura'!$B$10:$B$1009,'Monitoreo FICOSEC'!$AE$20,'Captura factura'!$C$10:$C$1009,'Monitoreo FICOSEC'!$C37,'Captura factura'!$D$10:$D$1009,'Monitoreo FICOSEC'!$D37,'Captura factura'!$I$10:$I$1009,'Monitoreo FICOSEC'!$AA$19)</f>
        <v>0</v>
      </c>
      <c r="AF37">
        <f>SUMIFS('Captura factura'!$F$10:$F$1009,'Captura factura'!$B$10:$B$1009,'Monitoreo FICOSEC'!$AF$20,'Captura factura'!$C$10:$C$1009,'Monitoreo FICOSEC'!$C37,'Captura factura'!$D$10:$D$1009,'Monitoreo FICOSEC'!$D37,'Captura factura'!$I$10:$I$1009,'Monitoreo FICOSEC'!$AA$19)</f>
        <v>0</v>
      </c>
      <c r="AG37">
        <f>SUMIFS('Captura factura'!$F$10:$F$1009,'Captura factura'!$B$10:$B$1009,'Monitoreo FICOSEC'!$AG$20,'Captura factura'!$C$10:$C$1009,'Monitoreo FICOSEC'!$C37,'Captura factura'!$D$10:$D$1009,'Monitoreo FICOSEC'!$D37,'Captura factura'!$I$10:$I$1009,'Monitoreo FICOSEC'!$AA$19)</f>
        <v>0</v>
      </c>
      <c r="AH37">
        <f>SUMIFS('Captura factura'!$F$10:$F$1009,'Captura factura'!$B$10:$B$1009,'Monitoreo FICOSEC'!$AH$20,'Captura factura'!$C$10:$C$1009,'Monitoreo FICOSEC'!$C37,'Captura factura'!$D$10:$D$1009,'Monitoreo FICOSEC'!$D37,'Captura factura'!$I$10:$I$1009,'Monitoreo FICOSEC'!$AA$19)</f>
        <v>0</v>
      </c>
      <c r="AI37">
        <f>SUMIFS('Captura factura'!$F$10:$F$1009,'Captura factura'!$B$10:$B$1009,'Monitoreo FICOSEC'!$AI$20,'Captura factura'!$C$10:$C$1009,'Monitoreo FICOSEC'!$C37,'Captura factura'!$D$10:$D$1009,'Monitoreo FICOSEC'!$D37,'Captura factura'!$I$10:$I$1009,'Monitoreo FICOSEC'!$AA$19)</f>
        <v>0</v>
      </c>
      <c r="AJ37">
        <f>SUMIFS('Captura factura'!$F$10:$F$1009,'Captura factura'!$B$10:$B$1009,'Monitoreo FICOSEC'!$AJ$20,'Captura factura'!$C$10:$C$1009,'Monitoreo FICOSEC'!$C37,'Captura factura'!$D$10:$D$1009,'Monitoreo FICOSEC'!$D37,'Captura factura'!$I$10:$I$1009,'Monitoreo FICOSEC'!$AA$19)</f>
        <v>0</v>
      </c>
      <c r="AK37">
        <f>SUMIFS('Captura factura'!$F$10:$F$1009,'Captura factura'!$B$10:$B$1009,'Monitoreo FICOSEC'!$AK$20,'Captura factura'!$C$10:$C$1009,'Monitoreo FICOSEC'!$C37,'Captura factura'!$D$10:$D$1009,'Monitoreo FICOSEC'!$D37,'Captura factura'!$I$10:$I$1009,'Monitoreo FICOSEC'!$AA$19)</f>
        <v>0</v>
      </c>
      <c r="AL37">
        <f>SUMIFS('Captura factura'!$F$10:$F$1009,'Captura factura'!$B$10:$B$1009,'Monitoreo FICOSEC'!$AL$20,'Captura factura'!$C$10:$C$1009,'Monitoreo FICOSEC'!$C37,'Captura factura'!$D$10:$D$1009,'Monitoreo FICOSEC'!$D37,'Captura factura'!$I$10:$I$1009,'Monitoreo FICOSEC'!$AA$19)</f>
        <v>0</v>
      </c>
    </row>
    <row r="38" spans="2:38" ht="33" customHeight="1" x14ac:dyDescent="0.2">
      <c r="B38" s="22" t="str">
        <f t="shared" si="3"/>
        <v>0%</v>
      </c>
      <c r="C38" s="83">
        <f>'Solicitud recurso'!$B40</f>
        <v>0</v>
      </c>
      <c r="D38" s="84">
        <f>'Solicitud recurso'!C40</f>
        <v>0</v>
      </c>
      <c r="E38" s="91">
        <f>'Solicitud recurso'!D40</f>
        <v>0</v>
      </c>
      <c r="F38" s="95">
        <f t="shared" si="27"/>
        <v>0</v>
      </c>
      <c r="G38" s="96">
        <f t="shared" si="28"/>
        <v>0</v>
      </c>
      <c r="H38" s="95">
        <f t="shared" si="29"/>
        <v>0</v>
      </c>
      <c r="I38" s="96">
        <f t="shared" si="30"/>
        <v>0</v>
      </c>
      <c r="J38" s="95">
        <f t="shared" si="31"/>
        <v>0</v>
      </c>
      <c r="K38" s="96">
        <f t="shared" si="32"/>
        <v>0</v>
      </c>
      <c r="L38" s="95">
        <f t="shared" si="33"/>
        <v>0</v>
      </c>
      <c r="M38" s="96">
        <f t="shared" si="34"/>
        <v>0</v>
      </c>
      <c r="N38" s="95">
        <f t="shared" si="35"/>
        <v>0</v>
      </c>
      <c r="O38" s="96">
        <f t="shared" si="36"/>
        <v>0</v>
      </c>
      <c r="P38" s="95">
        <f t="shared" si="37"/>
        <v>0</v>
      </c>
      <c r="Q38" s="96">
        <f t="shared" si="38"/>
        <v>0</v>
      </c>
      <c r="R38" s="346">
        <f t="shared" si="39"/>
        <v>0</v>
      </c>
      <c r="S38" s="347"/>
      <c r="T38" s="97">
        <f t="shared" si="40"/>
        <v>0</v>
      </c>
      <c r="U38" s="86" t="str">
        <f t="shared" si="15"/>
        <v>Balance Equilibrado</v>
      </c>
      <c r="AA38">
        <f>SUMIFS('Captura factura'!$F$10:$F$1009,'Captura factura'!$B$10:$B$1009,'Monitoreo FICOSEC'!$AA$20,'Captura factura'!$C$10:$C$1009,'Monitoreo FICOSEC'!$C38,'Captura factura'!$D$10:$D$1009,'Monitoreo FICOSEC'!$D38,'Captura factura'!$I$10:$I$1009,'Monitoreo FICOSEC'!$AA$19)</f>
        <v>0</v>
      </c>
      <c r="AB38">
        <f>SUMIFS('Captura factura'!$F$10:$F$1009,'Captura factura'!$B$10:$B$1009,'Monitoreo FICOSEC'!$AB$20,'Captura factura'!$C$10:$C$1009,'Monitoreo FICOSEC'!$C38,'Captura factura'!$D$10:$D$1009,'Monitoreo FICOSEC'!$D38,'Captura factura'!$I$10:$I$1009,'Monitoreo FICOSEC'!$AA$19)</f>
        <v>0</v>
      </c>
      <c r="AC38">
        <f>SUMIFS('Captura factura'!$F$10:$F$1009,'Captura factura'!$B$10:$B$1009,'Monitoreo FICOSEC'!$AC$20,'Captura factura'!$C$10:$C$1009,'Monitoreo FICOSEC'!$C38,'Captura factura'!$D$10:$D$1009,'Monitoreo FICOSEC'!$D38,'Captura factura'!$I$10:$I$1009,'Monitoreo FICOSEC'!$AA$19)</f>
        <v>0</v>
      </c>
      <c r="AD38">
        <f>SUMIFS('Captura factura'!$F$10:$F$1009,'Captura factura'!$B$10:$B$1009,'Monitoreo FICOSEC'!$AD$20,'Captura factura'!$C$10:$C$1009,'Monitoreo FICOSEC'!$C38,'Captura factura'!$D$10:$D$1009,'Monitoreo FICOSEC'!$D38,'Captura factura'!$I$10:$I$1009,'Monitoreo FICOSEC'!$AA$19)</f>
        <v>0</v>
      </c>
      <c r="AE38">
        <f>SUMIFS('Captura factura'!$F$10:$F$1009,'Captura factura'!$B$10:$B$1009,'Monitoreo FICOSEC'!$AE$20,'Captura factura'!$C$10:$C$1009,'Monitoreo FICOSEC'!$C38,'Captura factura'!$D$10:$D$1009,'Monitoreo FICOSEC'!$D38,'Captura factura'!$I$10:$I$1009,'Monitoreo FICOSEC'!$AA$19)</f>
        <v>0</v>
      </c>
      <c r="AF38">
        <f>SUMIFS('Captura factura'!$F$10:$F$1009,'Captura factura'!$B$10:$B$1009,'Monitoreo FICOSEC'!$AF$20,'Captura factura'!$C$10:$C$1009,'Monitoreo FICOSEC'!$C38,'Captura factura'!$D$10:$D$1009,'Monitoreo FICOSEC'!$D38,'Captura factura'!$I$10:$I$1009,'Monitoreo FICOSEC'!$AA$19)</f>
        <v>0</v>
      </c>
      <c r="AG38">
        <f>SUMIFS('Captura factura'!$F$10:$F$1009,'Captura factura'!$B$10:$B$1009,'Monitoreo FICOSEC'!$AG$20,'Captura factura'!$C$10:$C$1009,'Monitoreo FICOSEC'!$C38,'Captura factura'!$D$10:$D$1009,'Monitoreo FICOSEC'!$D38,'Captura factura'!$I$10:$I$1009,'Monitoreo FICOSEC'!$AA$19)</f>
        <v>0</v>
      </c>
      <c r="AH38">
        <f>SUMIFS('Captura factura'!$F$10:$F$1009,'Captura factura'!$B$10:$B$1009,'Monitoreo FICOSEC'!$AH$20,'Captura factura'!$C$10:$C$1009,'Monitoreo FICOSEC'!$C38,'Captura factura'!$D$10:$D$1009,'Monitoreo FICOSEC'!$D38,'Captura factura'!$I$10:$I$1009,'Monitoreo FICOSEC'!$AA$19)</f>
        <v>0</v>
      </c>
      <c r="AI38">
        <f>SUMIFS('Captura factura'!$F$10:$F$1009,'Captura factura'!$B$10:$B$1009,'Monitoreo FICOSEC'!$AI$20,'Captura factura'!$C$10:$C$1009,'Monitoreo FICOSEC'!$C38,'Captura factura'!$D$10:$D$1009,'Monitoreo FICOSEC'!$D38,'Captura factura'!$I$10:$I$1009,'Monitoreo FICOSEC'!$AA$19)</f>
        <v>0</v>
      </c>
      <c r="AJ38">
        <f>SUMIFS('Captura factura'!$F$10:$F$1009,'Captura factura'!$B$10:$B$1009,'Monitoreo FICOSEC'!$AJ$20,'Captura factura'!$C$10:$C$1009,'Monitoreo FICOSEC'!$C38,'Captura factura'!$D$10:$D$1009,'Monitoreo FICOSEC'!$D38,'Captura factura'!$I$10:$I$1009,'Monitoreo FICOSEC'!$AA$19)</f>
        <v>0</v>
      </c>
      <c r="AK38">
        <f>SUMIFS('Captura factura'!$F$10:$F$1009,'Captura factura'!$B$10:$B$1009,'Monitoreo FICOSEC'!$AK$20,'Captura factura'!$C$10:$C$1009,'Monitoreo FICOSEC'!$C38,'Captura factura'!$D$10:$D$1009,'Monitoreo FICOSEC'!$D38,'Captura factura'!$I$10:$I$1009,'Monitoreo FICOSEC'!$AA$19)</f>
        <v>0</v>
      </c>
      <c r="AL38">
        <f>SUMIFS('Captura factura'!$F$10:$F$1009,'Captura factura'!$B$10:$B$1009,'Monitoreo FICOSEC'!$AL$20,'Captura factura'!$C$10:$C$1009,'Monitoreo FICOSEC'!$C38,'Captura factura'!$D$10:$D$1009,'Monitoreo FICOSEC'!$D38,'Captura factura'!$I$10:$I$1009,'Monitoreo FICOSEC'!$AA$19)</f>
        <v>0</v>
      </c>
    </row>
    <row r="39" spans="2:38" ht="33" customHeight="1" x14ac:dyDescent="0.2">
      <c r="B39" s="22" t="str">
        <f t="shared" si="3"/>
        <v>0%</v>
      </c>
      <c r="C39" s="83">
        <f>'Solicitud recurso'!$B41</f>
        <v>0</v>
      </c>
      <c r="D39" s="84">
        <f>'Solicitud recurso'!C41</f>
        <v>0</v>
      </c>
      <c r="E39" s="91">
        <f>'Solicitud recurso'!D41</f>
        <v>0</v>
      </c>
      <c r="F39" s="95">
        <f t="shared" si="27"/>
        <v>0</v>
      </c>
      <c r="G39" s="96">
        <f t="shared" si="28"/>
        <v>0</v>
      </c>
      <c r="H39" s="95">
        <f t="shared" si="29"/>
        <v>0</v>
      </c>
      <c r="I39" s="96">
        <f t="shared" si="30"/>
        <v>0</v>
      </c>
      <c r="J39" s="95">
        <f t="shared" si="31"/>
        <v>0</v>
      </c>
      <c r="K39" s="96">
        <f t="shared" si="32"/>
        <v>0</v>
      </c>
      <c r="L39" s="95">
        <f t="shared" si="33"/>
        <v>0</v>
      </c>
      <c r="M39" s="96">
        <f t="shared" si="34"/>
        <v>0</v>
      </c>
      <c r="N39" s="95">
        <f t="shared" si="35"/>
        <v>0</v>
      </c>
      <c r="O39" s="96">
        <f t="shared" si="36"/>
        <v>0</v>
      </c>
      <c r="P39" s="95">
        <f t="shared" si="37"/>
        <v>0</v>
      </c>
      <c r="Q39" s="96">
        <f t="shared" si="38"/>
        <v>0</v>
      </c>
      <c r="R39" s="346">
        <f t="shared" si="39"/>
        <v>0</v>
      </c>
      <c r="S39" s="347"/>
      <c r="T39" s="97">
        <f t="shared" si="40"/>
        <v>0</v>
      </c>
      <c r="U39" s="86" t="str">
        <f t="shared" si="15"/>
        <v>Balance Equilibrado</v>
      </c>
      <c r="AA39">
        <f>SUMIFS('Captura factura'!$F$10:$F$1009,'Captura factura'!$B$10:$B$1009,'Monitoreo FICOSEC'!$AA$20,'Captura factura'!$C$10:$C$1009,'Monitoreo FICOSEC'!$C39,'Captura factura'!$D$10:$D$1009,'Monitoreo FICOSEC'!$D39,'Captura factura'!$I$10:$I$1009,'Monitoreo FICOSEC'!$AA$19)</f>
        <v>0</v>
      </c>
      <c r="AB39">
        <f>SUMIFS('Captura factura'!$F$10:$F$1009,'Captura factura'!$B$10:$B$1009,'Monitoreo FICOSEC'!$AB$20,'Captura factura'!$C$10:$C$1009,'Monitoreo FICOSEC'!$C39,'Captura factura'!$D$10:$D$1009,'Monitoreo FICOSEC'!$D39,'Captura factura'!$I$10:$I$1009,'Monitoreo FICOSEC'!$AA$19)</f>
        <v>0</v>
      </c>
      <c r="AC39">
        <f>SUMIFS('Captura factura'!$F$10:$F$1009,'Captura factura'!$B$10:$B$1009,'Monitoreo FICOSEC'!$AC$20,'Captura factura'!$C$10:$C$1009,'Monitoreo FICOSEC'!$C39,'Captura factura'!$D$10:$D$1009,'Monitoreo FICOSEC'!$D39,'Captura factura'!$I$10:$I$1009,'Monitoreo FICOSEC'!$AA$19)</f>
        <v>0</v>
      </c>
      <c r="AD39">
        <f>SUMIFS('Captura factura'!$F$10:$F$1009,'Captura factura'!$B$10:$B$1009,'Monitoreo FICOSEC'!$AD$20,'Captura factura'!$C$10:$C$1009,'Monitoreo FICOSEC'!$C39,'Captura factura'!$D$10:$D$1009,'Monitoreo FICOSEC'!$D39,'Captura factura'!$I$10:$I$1009,'Monitoreo FICOSEC'!$AA$19)</f>
        <v>0</v>
      </c>
      <c r="AE39">
        <f>SUMIFS('Captura factura'!$F$10:$F$1009,'Captura factura'!$B$10:$B$1009,'Monitoreo FICOSEC'!$AE$20,'Captura factura'!$C$10:$C$1009,'Monitoreo FICOSEC'!$C39,'Captura factura'!$D$10:$D$1009,'Monitoreo FICOSEC'!$D39,'Captura factura'!$I$10:$I$1009,'Monitoreo FICOSEC'!$AA$19)</f>
        <v>0</v>
      </c>
      <c r="AF39">
        <f>SUMIFS('Captura factura'!$F$10:$F$1009,'Captura factura'!$B$10:$B$1009,'Monitoreo FICOSEC'!$AF$20,'Captura factura'!$C$10:$C$1009,'Monitoreo FICOSEC'!$C39,'Captura factura'!$D$10:$D$1009,'Monitoreo FICOSEC'!$D39,'Captura factura'!$I$10:$I$1009,'Monitoreo FICOSEC'!$AA$19)</f>
        <v>0</v>
      </c>
      <c r="AG39">
        <f>SUMIFS('Captura factura'!$F$10:$F$1009,'Captura factura'!$B$10:$B$1009,'Monitoreo FICOSEC'!$AG$20,'Captura factura'!$C$10:$C$1009,'Monitoreo FICOSEC'!$C39,'Captura factura'!$D$10:$D$1009,'Monitoreo FICOSEC'!$D39,'Captura factura'!$I$10:$I$1009,'Monitoreo FICOSEC'!$AA$19)</f>
        <v>0</v>
      </c>
      <c r="AH39">
        <f>SUMIFS('Captura factura'!$F$10:$F$1009,'Captura factura'!$B$10:$B$1009,'Monitoreo FICOSEC'!$AH$20,'Captura factura'!$C$10:$C$1009,'Monitoreo FICOSEC'!$C39,'Captura factura'!$D$10:$D$1009,'Monitoreo FICOSEC'!$D39,'Captura factura'!$I$10:$I$1009,'Monitoreo FICOSEC'!$AA$19)</f>
        <v>0</v>
      </c>
      <c r="AI39">
        <f>SUMIFS('Captura factura'!$F$10:$F$1009,'Captura factura'!$B$10:$B$1009,'Monitoreo FICOSEC'!$AI$20,'Captura factura'!$C$10:$C$1009,'Monitoreo FICOSEC'!$C39,'Captura factura'!$D$10:$D$1009,'Monitoreo FICOSEC'!$D39,'Captura factura'!$I$10:$I$1009,'Monitoreo FICOSEC'!$AA$19)</f>
        <v>0</v>
      </c>
      <c r="AJ39">
        <f>SUMIFS('Captura factura'!$F$10:$F$1009,'Captura factura'!$B$10:$B$1009,'Monitoreo FICOSEC'!$AJ$20,'Captura factura'!$C$10:$C$1009,'Monitoreo FICOSEC'!$C39,'Captura factura'!$D$10:$D$1009,'Monitoreo FICOSEC'!$D39,'Captura factura'!$I$10:$I$1009,'Monitoreo FICOSEC'!$AA$19)</f>
        <v>0</v>
      </c>
      <c r="AK39">
        <f>SUMIFS('Captura factura'!$F$10:$F$1009,'Captura factura'!$B$10:$B$1009,'Monitoreo FICOSEC'!$AK$20,'Captura factura'!$C$10:$C$1009,'Monitoreo FICOSEC'!$C39,'Captura factura'!$D$10:$D$1009,'Monitoreo FICOSEC'!$D39,'Captura factura'!$I$10:$I$1009,'Monitoreo FICOSEC'!$AA$19)</f>
        <v>0</v>
      </c>
      <c r="AL39">
        <f>SUMIFS('Captura factura'!$F$10:$F$1009,'Captura factura'!$B$10:$B$1009,'Monitoreo FICOSEC'!$AL$20,'Captura factura'!$C$10:$C$1009,'Monitoreo FICOSEC'!$C39,'Captura factura'!$D$10:$D$1009,'Monitoreo FICOSEC'!$D39,'Captura factura'!$I$10:$I$1009,'Monitoreo FICOSEC'!$AA$19)</f>
        <v>0</v>
      </c>
    </row>
    <row r="40" spans="2:38" ht="33" customHeight="1" x14ac:dyDescent="0.2">
      <c r="B40" s="22" t="str">
        <f t="shared" si="3"/>
        <v>0%</v>
      </c>
      <c r="C40" s="83">
        <f>'Solicitud recurso'!$B42</f>
        <v>0</v>
      </c>
      <c r="D40" s="84">
        <f>'Solicitud recurso'!C42</f>
        <v>0</v>
      </c>
      <c r="E40" s="91">
        <f>'Solicitud recurso'!D42</f>
        <v>0</v>
      </c>
      <c r="F40" s="95">
        <f t="shared" si="27"/>
        <v>0</v>
      </c>
      <c r="G40" s="96">
        <f t="shared" si="28"/>
        <v>0</v>
      </c>
      <c r="H40" s="95">
        <f t="shared" si="29"/>
        <v>0</v>
      </c>
      <c r="I40" s="96">
        <f t="shared" si="30"/>
        <v>0</v>
      </c>
      <c r="J40" s="95">
        <f t="shared" si="31"/>
        <v>0</v>
      </c>
      <c r="K40" s="96">
        <f t="shared" si="32"/>
        <v>0</v>
      </c>
      <c r="L40" s="95">
        <f t="shared" si="33"/>
        <v>0</v>
      </c>
      <c r="M40" s="96">
        <f t="shared" si="34"/>
        <v>0</v>
      </c>
      <c r="N40" s="95">
        <f t="shared" si="35"/>
        <v>0</v>
      </c>
      <c r="O40" s="96">
        <f t="shared" si="36"/>
        <v>0</v>
      </c>
      <c r="P40" s="95">
        <f t="shared" si="37"/>
        <v>0</v>
      </c>
      <c r="Q40" s="96">
        <f t="shared" si="38"/>
        <v>0</v>
      </c>
      <c r="R40" s="346">
        <f t="shared" si="39"/>
        <v>0</v>
      </c>
      <c r="S40" s="347"/>
      <c r="T40" s="97">
        <f t="shared" si="40"/>
        <v>0</v>
      </c>
      <c r="U40" s="86" t="str">
        <f t="shared" si="15"/>
        <v>Balance Equilibrado</v>
      </c>
      <c r="AA40">
        <f>SUMIFS('Captura factura'!$F$10:$F$1009,'Captura factura'!$B$10:$B$1009,'Monitoreo FICOSEC'!$AA$20,'Captura factura'!$C$10:$C$1009,'Monitoreo FICOSEC'!$C40,'Captura factura'!$D$10:$D$1009,'Monitoreo FICOSEC'!$D40,'Captura factura'!$I$10:$I$1009,'Monitoreo FICOSEC'!$AA$19)</f>
        <v>0</v>
      </c>
      <c r="AB40">
        <f>SUMIFS('Captura factura'!$F$10:$F$1009,'Captura factura'!$B$10:$B$1009,'Monitoreo FICOSEC'!$AB$20,'Captura factura'!$C$10:$C$1009,'Monitoreo FICOSEC'!$C40,'Captura factura'!$D$10:$D$1009,'Monitoreo FICOSEC'!$D40,'Captura factura'!$I$10:$I$1009,'Monitoreo FICOSEC'!$AA$19)</f>
        <v>0</v>
      </c>
      <c r="AC40">
        <f>SUMIFS('Captura factura'!$F$10:$F$1009,'Captura factura'!$B$10:$B$1009,'Monitoreo FICOSEC'!$AC$20,'Captura factura'!$C$10:$C$1009,'Monitoreo FICOSEC'!$C40,'Captura factura'!$D$10:$D$1009,'Monitoreo FICOSEC'!$D40,'Captura factura'!$I$10:$I$1009,'Monitoreo FICOSEC'!$AA$19)</f>
        <v>0</v>
      </c>
      <c r="AD40">
        <f>SUMIFS('Captura factura'!$F$10:$F$1009,'Captura factura'!$B$10:$B$1009,'Monitoreo FICOSEC'!$AD$20,'Captura factura'!$C$10:$C$1009,'Monitoreo FICOSEC'!$C40,'Captura factura'!$D$10:$D$1009,'Monitoreo FICOSEC'!$D40,'Captura factura'!$I$10:$I$1009,'Monitoreo FICOSEC'!$AA$19)</f>
        <v>0</v>
      </c>
      <c r="AE40">
        <f>SUMIFS('Captura factura'!$F$10:$F$1009,'Captura factura'!$B$10:$B$1009,'Monitoreo FICOSEC'!$AE$20,'Captura factura'!$C$10:$C$1009,'Monitoreo FICOSEC'!$C40,'Captura factura'!$D$10:$D$1009,'Monitoreo FICOSEC'!$D40,'Captura factura'!$I$10:$I$1009,'Monitoreo FICOSEC'!$AA$19)</f>
        <v>0</v>
      </c>
      <c r="AF40">
        <f>SUMIFS('Captura factura'!$F$10:$F$1009,'Captura factura'!$B$10:$B$1009,'Monitoreo FICOSEC'!$AF$20,'Captura factura'!$C$10:$C$1009,'Monitoreo FICOSEC'!$C40,'Captura factura'!$D$10:$D$1009,'Monitoreo FICOSEC'!$D40,'Captura factura'!$I$10:$I$1009,'Monitoreo FICOSEC'!$AA$19)</f>
        <v>0</v>
      </c>
      <c r="AG40">
        <f>SUMIFS('Captura factura'!$F$10:$F$1009,'Captura factura'!$B$10:$B$1009,'Monitoreo FICOSEC'!$AG$20,'Captura factura'!$C$10:$C$1009,'Monitoreo FICOSEC'!$C40,'Captura factura'!$D$10:$D$1009,'Monitoreo FICOSEC'!$D40,'Captura factura'!$I$10:$I$1009,'Monitoreo FICOSEC'!$AA$19)</f>
        <v>0</v>
      </c>
      <c r="AH40">
        <f>SUMIFS('Captura factura'!$F$10:$F$1009,'Captura factura'!$B$10:$B$1009,'Monitoreo FICOSEC'!$AH$20,'Captura factura'!$C$10:$C$1009,'Monitoreo FICOSEC'!$C40,'Captura factura'!$D$10:$D$1009,'Monitoreo FICOSEC'!$D40,'Captura factura'!$I$10:$I$1009,'Monitoreo FICOSEC'!$AA$19)</f>
        <v>0</v>
      </c>
      <c r="AI40">
        <f>SUMIFS('Captura factura'!$F$10:$F$1009,'Captura factura'!$B$10:$B$1009,'Monitoreo FICOSEC'!$AI$20,'Captura factura'!$C$10:$C$1009,'Monitoreo FICOSEC'!$C40,'Captura factura'!$D$10:$D$1009,'Monitoreo FICOSEC'!$D40,'Captura factura'!$I$10:$I$1009,'Monitoreo FICOSEC'!$AA$19)</f>
        <v>0</v>
      </c>
      <c r="AJ40">
        <f>SUMIFS('Captura factura'!$F$10:$F$1009,'Captura factura'!$B$10:$B$1009,'Monitoreo FICOSEC'!$AJ$20,'Captura factura'!$C$10:$C$1009,'Monitoreo FICOSEC'!$C40,'Captura factura'!$D$10:$D$1009,'Monitoreo FICOSEC'!$D40,'Captura factura'!$I$10:$I$1009,'Monitoreo FICOSEC'!$AA$19)</f>
        <v>0</v>
      </c>
      <c r="AK40">
        <f>SUMIFS('Captura factura'!$F$10:$F$1009,'Captura factura'!$B$10:$B$1009,'Monitoreo FICOSEC'!$AK$20,'Captura factura'!$C$10:$C$1009,'Monitoreo FICOSEC'!$C40,'Captura factura'!$D$10:$D$1009,'Monitoreo FICOSEC'!$D40,'Captura factura'!$I$10:$I$1009,'Monitoreo FICOSEC'!$AA$19)</f>
        <v>0</v>
      </c>
      <c r="AL40">
        <f>SUMIFS('Captura factura'!$F$10:$F$1009,'Captura factura'!$B$10:$B$1009,'Monitoreo FICOSEC'!$AL$20,'Captura factura'!$C$10:$C$1009,'Monitoreo FICOSEC'!$C40,'Captura factura'!$D$10:$D$1009,'Monitoreo FICOSEC'!$D40,'Captura factura'!$I$10:$I$1009,'Monitoreo FICOSEC'!$AA$19)</f>
        <v>0</v>
      </c>
    </row>
    <row r="41" spans="2:38" ht="33" customHeight="1" x14ac:dyDescent="0.2">
      <c r="B41" s="22" t="str">
        <f t="shared" si="3"/>
        <v>0%</v>
      </c>
      <c r="C41" s="83">
        <f>'Solicitud recurso'!$B43</f>
        <v>0</v>
      </c>
      <c r="D41" s="84">
        <f>'Solicitud recurso'!C43</f>
        <v>0</v>
      </c>
      <c r="E41" s="91">
        <f>'Solicitud recurso'!D43</f>
        <v>0</v>
      </c>
      <c r="F41" s="95">
        <f t="shared" si="27"/>
        <v>0</v>
      </c>
      <c r="G41" s="96">
        <f t="shared" si="28"/>
        <v>0</v>
      </c>
      <c r="H41" s="95">
        <f t="shared" si="29"/>
        <v>0</v>
      </c>
      <c r="I41" s="96">
        <f t="shared" si="30"/>
        <v>0</v>
      </c>
      <c r="J41" s="95">
        <f t="shared" si="31"/>
        <v>0</v>
      </c>
      <c r="K41" s="96">
        <f t="shared" si="32"/>
        <v>0</v>
      </c>
      <c r="L41" s="95">
        <f t="shared" si="33"/>
        <v>0</v>
      </c>
      <c r="M41" s="96">
        <f t="shared" si="34"/>
        <v>0</v>
      </c>
      <c r="N41" s="95">
        <f t="shared" si="35"/>
        <v>0</v>
      </c>
      <c r="O41" s="96">
        <f t="shared" si="36"/>
        <v>0</v>
      </c>
      <c r="P41" s="95">
        <f t="shared" si="37"/>
        <v>0</v>
      </c>
      <c r="Q41" s="96">
        <f t="shared" si="38"/>
        <v>0</v>
      </c>
      <c r="R41" s="346">
        <f t="shared" si="39"/>
        <v>0</v>
      </c>
      <c r="S41" s="347"/>
      <c r="T41" s="97">
        <f t="shared" si="40"/>
        <v>0</v>
      </c>
      <c r="U41" s="86" t="str">
        <f t="shared" si="15"/>
        <v>Balance Equilibrado</v>
      </c>
      <c r="AA41">
        <f>SUMIFS('Captura factura'!$F$10:$F$1009,'Captura factura'!$B$10:$B$1009,'Monitoreo FICOSEC'!$AA$20,'Captura factura'!$C$10:$C$1009,'Monitoreo FICOSEC'!$C41,'Captura factura'!$D$10:$D$1009,'Monitoreo FICOSEC'!$D41,'Captura factura'!$I$10:$I$1009,'Monitoreo FICOSEC'!$AA$19)</f>
        <v>0</v>
      </c>
      <c r="AB41">
        <f>SUMIFS('Captura factura'!$F$10:$F$1009,'Captura factura'!$B$10:$B$1009,'Monitoreo FICOSEC'!$AB$20,'Captura factura'!$C$10:$C$1009,'Monitoreo FICOSEC'!$C41,'Captura factura'!$D$10:$D$1009,'Monitoreo FICOSEC'!$D41,'Captura factura'!$I$10:$I$1009,'Monitoreo FICOSEC'!$AA$19)</f>
        <v>0</v>
      </c>
      <c r="AC41">
        <f>SUMIFS('Captura factura'!$F$10:$F$1009,'Captura factura'!$B$10:$B$1009,'Monitoreo FICOSEC'!$AC$20,'Captura factura'!$C$10:$C$1009,'Monitoreo FICOSEC'!$C41,'Captura factura'!$D$10:$D$1009,'Monitoreo FICOSEC'!$D41,'Captura factura'!$I$10:$I$1009,'Monitoreo FICOSEC'!$AA$19)</f>
        <v>0</v>
      </c>
      <c r="AD41">
        <f>SUMIFS('Captura factura'!$F$10:$F$1009,'Captura factura'!$B$10:$B$1009,'Monitoreo FICOSEC'!$AD$20,'Captura factura'!$C$10:$C$1009,'Monitoreo FICOSEC'!$C41,'Captura factura'!$D$10:$D$1009,'Monitoreo FICOSEC'!$D41,'Captura factura'!$I$10:$I$1009,'Monitoreo FICOSEC'!$AA$19)</f>
        <v>0</v>
      </c>
      <c r="AE41">
        <f>SUMIFS('Captura factura'!$F$10:$F$1009,'Captura factura'!$B$10:$B$1009,'Monitoreo FICOSEC'!$AE$20,'Captura factura'!$C$10:$C$1009,'Monitoreo FICOSEC'!$C41,'Captura factura'!$D$10:$D$1009,'Monitoreo FICOSEC'!$D41,'Captura factura'!$I$10:$I$1009,'Monitoreo FICOSEC'!$AA$19)</f>
        <v>0</v>
      </c>
      <c r="AF41">
        <f>SUMIFS('Captura factura'!$F$10:$F$1009,'Captura factura'!$B$10:$B$1009,'Monitoreo FICOSEC'!$AF$20,'Captura factura'!$C$10:$C$1009,'Monitoreo FICOSEC'!$C41,'Captura factura'!$D$10:$D$1009,'Monitoreo FICOSEC'!$D41,'Captura factura'!$I$10:$I$1009,'Monitoreo FICOSEC'!$AA$19)</f>
        <v>0</v>
      </c>
      <c r="AG41">
        <f>SUMIFS('Captura factura'!$F$10:$F$1009,'Captura factura'!$B$10:$B$1009,'Monitoreo FICOSEC'!$AG$20,'Captura factura'!$C$10:$C$1009,'Monitoreo FICOSEC'!$C41,'Captura factura'!$D$10:$D$1009,'Monitoreo FICOSEC'!$D41,'Captura factura'!$I$10:$I$1009,'Monitoreo FICOSEC'!$AA$19)</f>
        <v>0</v>
      </c>
      <c r="AH41">
        <f>SUMIFS('Captura factura'!$F$10:$F$1009,'Captura factura'!$B$10:$B$1009,'Monitoreo FICOSEC'!$AH$20,'Captura factura'!$C$10:$C$1009,'Monitoreo FICOSEC'!$C41,'Captura factura'!$D$10:$D$1009,'Monitoreo FICOSEC'!$D41,'Captura factura'!$I$10:$I$1009,'Monitoreo FICOSEC'!$AA$19)</f>
        <v>0</v>
      </c>
      <c r="AI41">
        <f>SUMIFS('Captura factura'!$F$10:$F$1009,'Captura factura'!$B$10:$B$1009,'Monitoreo FICOSEC'!$AI$20,'Captura factura'!$C$10:$C$1009,'Monitoreo FICOSEC'!$C41,'Captura factura'!$D$10:$D$1009,'Monitoreo FICOSEC'!$D41,'Captura factura'!$I$10:$I$1009,'Monitoreo FICOSEC'!$AA$19)</f>
        <v>0</v>
      </c>
      <c r="AJ41">
        <f>SUMIFS('Captura factura'!$F$10:$F$1009,'Captura factura'!$B$10:$B$1009,'Monitoreo FICOSEC'!$AJ$20,'Captura factura'!$C$10:$C$1009,'Monitoreo FICOSEC'!$C41,'Captura factura'!$D$10:$D$1009,'Monitoreo FICOSEC'!$D41,'Captura factura'!$I$10:$I$1009,'Monitoreo FICOSEC'!$AA$19)</f>
        <v>0</v>
      </c>
      <c r="AK41">
        <f>SUMIFS('Captura factura'!$F$10:$F$1009,'Captura factura'!$B$10:$B$1009,'Monitoreo FICOSEC'!$AK$20,'Captura factura'!$C$10:$C$1009,'Monitoreo FICOSEC'!$C41,'Captura factura'!$D$10:$D$1009,'Monitoreo FICOSEC'!$D41,'Captura factura'!$I$10:$I$1009,'Monitoreo FICOSEC'!$AA$19)</f>
        <v>0</v>
      </c>
      <c r="AL41">
        <f>SUMIFS('Captura factura'!$F$10:$F$1009,'Captura factura'!$B$10:$B$1009,'Monitoreo FICOSEC'!$AL$20,'Captura factura'!$C$10:$C$1009,'Monitoreo FICOSEC'!$C41,'Captura factura'!$D$10:$D$1009,'Monitoreo FICOSEC'!$D41,'Captura factura'!$I$10:$I$1009,'Monitoreo FICOSEC'!$AA$19)</f>
        <v>0</v>
      </c>
    </row>
    <row r="42" spans="2:38" ht="33" customHeight="1" x14ac:dyDescent="0.2">
      <c r="B42" s="22" t="str">
        <f t="shared" si="3"/>
        <v>0%</v>
      </c>
      <c r="C42" s="83">
        <f>'Solicitud recurso'!$B44</f>
        <v>0</v>
      </c>
      <c r="D42" s="84">
        <f>'Solicitud recurso'!C44</f>
        <v>0</v>
      </c>
      <c r="E42" s="91">
        <f>'Solicitud recurso'!D44</f>
        <v>0</v>
      </c>
      <c r="F42" s="95">
        <f t="shared" si="27"/>
        <v>0</v>
      </c>
      <c r="G42" s="96">
        <f t="shared" si="28"/>
        <v>0</v>
      </c>
      <c r="H42" s="95">
        <f t="shared" si="29"/>
        <v>0</v>
      </c>
      <c r="I42" s="96">
        <f t="shared" si="30"/>
        <v>0</v>
      </c>
      <c r="J42" s="95">
        <f t="shared" si="31"/>
        <v>0</v>
      </c>
      <c r="K42" s="96">
        <f t="shared" si="32"/>
        <v>0</v>
      </c>
      <c r="L42" s="95">
        <f t="shared" si="33"/>
        <v>0</v>
      </c>
      <c r="M42" s="96">
        <f t="shared" si="34"/>
        <v>0</v>
      </c>
      <c r="N42" s="95">
        <f t="shared" si="35"/>
        <v>0</v>
      </c>
      <c r="O42" s="96">
        <f t="shared" si="36"/>
        <v>0</v>
      </c>
      <c r="P42" s="95">
        <f t="shared" si="37"/>
        <v>0</v>
      </c>
      <c r="Q42" s="96">
        <f t="shared" si="38"/>
        <v>0</v>
      </c>
      <c r="R42" s="346">
        <f t="shared" si="39"/>
        <v>0</v>
      </c>
      <c r="S42" s="347"/>
      <c r="T42" s="97">
        <f t="shared" si="40"/>
        <v>0</v>
      </c>
      <c r="U42" s="86" t="str">
        <f t="shared" si="15"/>
        <v>Balance Equilibrado</v>
      </c>
      <c r="AA42">
        <f>SUMIFS('Captura factura'!$F$10:$F$1009,'Captura factura'!$B$10:$B$1009,'Monitoreo FICOSEC'!$AA$20,'Captura factura'!$C$10:$C$1009,'Monitoreo FICOSEC'!$C42,'Captura factura'!$D$10:$D$1009,'Monitoreo FICOSEC'!$D42,'Captura factura'!$I$10:$I$1009,'Monitoreo FICOSEC'!$AA$19)</f>
        <v>0</v>
      </c>
      <c r="AB42">
        <f>SUMIFS('Captura factura'!$F$10:$F$1009,'Captura factura'!$B$10:$B$1009,'Monitoreo FICOSEC'!$AB$20,'Captura factura'!$C$10:$C$1009,'Monitoreo FICOSEC'!$C42,'Captura factura'!$D$10:$D$1009,'Monitoreo FICOSEC'!$D42,'Captura factura'!$I$10:$I$1009,'Monitoreo FICOSEC'!$AA$19)</f>
        <v>0</v>
      </c>
      <c r="AC42">
        <f>SUMIFS('Captura factura'!$F$10:$F$1009,'Captura factura'!$B$10:$B$1009,'Monitoreo FICOSEC'!$AC$20,'Captura factura'!$C$10:$C$1009,'Monitoreo FICOSEC'!$C42,'Captura factura'!$D$10:$D$1009,'Monitoreo FICOSEC'!$D42,'Captura factura'!$I$10:$I$1009,'Monitoreo FICOSEC'!$AA$19)</f>
        <v>0</v>
      </c>
      <c r="AD42">
        <f>SUMIFS('Captura factura'!$F$10:$F$1009,'Captura factura'!$B$10:$B$1009,'Monitoreo FICOSEC'!$AD$20,'Captura factura'!$C$10:$C$1009,'Monitoreo FICOSEC'!$C42,'Captura factura'!$D$10:$D$1009,'Monitoreo FICOSEC'!$D42,'Captura factura'!$I$10:$I$1009,'Monitoreo FICOSEC'!$AA$19)</f>
        <v>0</v>
      </c>
      <c r="AE42">
        <f>SUMIFS('Captura factura'!$F$10:$F$1009,'Captura factura'!$B$10:$B$1009,'Monitoreo FICOSEC'!$AE$20,'Captura factura'!$C$10:$C$1009,'Monitoreo FICOSEC'!$C42,'Captura factura'!$D$10:$D$1009,'Monitoreo FICOSEC'!$D42,'Captura factura'!$I$10:$I$1009,'Monitoreo FICOSEC'!$AA$19)</f>
        <v>0</v>
      </c>
      <c r="AF42">
        <f>SUMIFS('Captura factura'!$F$10:$F$1009,'Captura factura'!$B$10:$B$1009,'Monitoreo FICOSEC'!$AF$20,'Captura factura'!$C$10:$C$1009,'Monitoreo FICOSEC'!$C42,'Captura factura'!$D$10:$D$1009,'Monitoreo FICOSEC'!$D42,'Captura factura'!$I$10:$I$1009,'Monitoreo FICOSEC'!$AA$19)</f>
        <v>0</v>
      </c>
      <c r="AG42">
        <f>SUMIFS('Captura factura'!$F$10:$F$1009,'Captura factura'!$B$10:$B$1009,'Monitoreo FICOSEC'!$AG$20,'Captura factura'!$C$10:$C$1009,'Monitoreo FICOSEC'!$C42,'Captura factura'!$D$10:$D$1009,'Monitoreo FICOSEC'!$D42,'Captura factura'!$I$10:$I$1009,'Monitoreo FICOSEC'!$AA$19)</f>
        <v>0</v>
      </c>
      <c r="AH42">
        <f>SUMIFS('Captura factura'!$F$10:$F$1009,'Captura factura'!$B$10:$B$1009,'Monitoreo FICOSEC'!$AH$20,'Captura factura'!$C$10:$C$1009,'Monitoreo FICOSEC'!$C42,'Captura factura'!$D$10:$D$1009,'Monitoreo FICOSEC'!$D42,'Captura factura'!$I$10:$I$1009,'Monitoreo FICOSEC'!$AA$19)</f>
        <v>0</v>
      </c>
      <c r="AI42">
        <f>SUMIFS('Captura factura'!$F$10:$F$1009,'Captura factura'!$B$10:$B$1009,'Monitoreo FICOSEC'!$AI$20,'Captura factura'!$C$10:$C$1009,'Monitoreo FICOSEC'!$C42,'Captura factura'!$D$10:$D$1009,'Monitoreo FICOSEC'!$D42,'Captura factura'!$I$10:$I$1009,'Monitoreo FICOSEC'!$AA$19)</f>
        <v>0</v>
      </c>
      <c r="AJ42">
        <f>SUMIFS('Captura factura'!$F$10:$F$1009,'Captura factura'!$B$10:$B$1009,'Monitoreo FICOSEC'!$AJ$20,'Captura factura'!$C$10:$C$1009,'Monitoreo FICOSEC'!$C42,'Captura factura'!$D$10:$D$1009,'Monitoreo FICOSEC'!$D42,'Captura factura'!$I$10:$I$1009,'Monitoreo FICOSEC'!$AA$19)</f>
        <v>0</v>
      </c>
      <c r="AK42">
        <f>SUMIFS('Captura factura'!$F$10:$F$1009,'Captura factura'!$B$10:$B$1009,'Monitoreo FICOSEC'!$AK$20,'Captura factura'!$C$10:$C$1009,'Monitoreo FICOSEC'!$C42,'Captura factura'!$D$10:$D$1009,'Monitoreo FICOSEC'!$D42,'Captura factura'!$I$10:$I$1009,'Monitoreo FICOSEC'!$AA$19)</f>
        <v>0</v>
      </c>
      <c r="AL42">
        <f>SUMIFS('Captura factura'!$F$10:$F$1009,'Captura factura'!$B$10:$B$1009,'Monitoreo FICOSEC'!$AL$20,'Captura factura'!$C$10:$C$1009,'Monitoreo FICOSEC'!$C42,'Captura factura'!$D$10:$D$1009,'Monitoreo FICOSEC'!$D42,'Captura factura'!$I$10:$I$1009,'Monitoreo FICOSEC'!$AA$19)</f>
        <v>0</v>
      </c>
    </row>
    <row r="43" spans="2:38" ht="33" customHeight="1" x14ac:dyDescent="0.2">
      <c r="B43" s="22" t="str">
        <f t="shared" si="3"/>
        <v>0%</v>
      </c>
      <c r="C43" s="83">
        <f>'Solicitud recurso'!$B45</f>
        <v>0</v>
      </c>
      <c r="D43" s="84">
        <f>'Solicitud recurso'!C45</f>
        <v>0</v>
      </c>
      <c r="E43" s="91">
        <f>'Solicitud recurso'!D45</f>
        <v>0</v>
      </c>
      <c r="F43" s="95">
        <f t="shared" si="27"/>
        <v>0</v>
      </c>
      <c r="G43" s="96">
        <f t="shared" si="28"/>
        <v>0</v>
      </c>
      <c r="H43" s="95">
        <f t="shared" si="29"/>
        <v>0</v>
      </c>
      <c r="I43" s="96">
        <f t="shared" si="30"/>
        <v>0</v>
      </c>
      <c r="J43" s="95">
        <f t="shared" si="31"/>
        <v>0</v>
      </c>
      <c r="K43" s="96">
        <f t="shared" si="32"/>
        <v>0</v>
      </c>
      <c r="L43" s="95">
        <f t="shared" si="33"/>
        <v>0</v>
      </c>
      <c r="M43" s="96">
        <f t="shared" si="34"/>
        <v>0</v>
      </c>
      <c r="N43" s="95">
        <f t="shared" si="35"/>
        <v>0</v>
      </c>
      <c r="O43" s="96">
        <f t="shared" si="36"/>
        <v>0</v>
      </c>
      <c r="P43" s="95">
        <f t="shared" si="37"/>
        <v>0</v>
      </c>
      <c r="Q43" s="96">
        <f t="shared" si="38"/>
        <v>0</v>
      </c>
      <c r="R43" s="346">
        <f t="shared" si="39"/>
        <v>0</v>
      </c>
      <c r="S43" s="347"/>
      <c r="T43" s="97">
        <f t="shared" si="40"/>
        <v>0</v>
      </c>
      <c r="U43" s="86" t="str">
        <f t="shared" si="15"/>
        <v>Balance Equilibrado</v>
      </c>
      <c r="AA43">
        <f>SUMIFS('Captura factura'!$F$10:$F$1009,'Captura factura'!$B$10:$B$1009,'Monitoreo FICOSEC'!$AA$20,'Captura factura'!$C$10:$C$1009,'Monitoreo FICOSEC'!$C43,'Captura factura'!$D$10:$D$1009,'Monitoreo FICOSEC'!$D43,'Captura factura'!$I$10:$I$1009,'Monitoreo FICOSEC'!$AA$19)</f>
        <v>0</v>
      </c>
      <c r="AB43">
        <f>SUMIFS('Captura factura'!$F$10:$F$1009,'Captura factura'!$B$10:$B$1009,'Monitoreo FICOSEC'!$AB$20,'Captura factura'!$C$10:$C$1009,'Monitoreo FICOSEC'!$C43,'Captura factura'!$D$10:$D$1009,'Monitoreo FICOSEC'!$D43,'Captura factura'!$I$10:$I$1009,'Monitoreo FICOSEC'!$AA$19)</f>
        <v>0</v>
      </c>
      <c r="AC43">
        <f>SUMIFS('Captura factura'!$F$10:$F$1009,'Captura factura'!$B$10:$B$1009,'Monitoreo FICOSEC'!$AC$20,'Captura factura'!$C$10:$C$1009,'Monitoreo FICOSEC'!$C43,'Captura factura'!$D$10:$D$1009,'Monitoreo FICOSEC'!$D43,'Captura factura'!$I$10:$I$1009,'Monitoreo FICOSEC'!$AA$19)</f>
        <v>0</v>
      </c>
      <c r="AD43">
        <f>SUMIFS('Captura factura'!$F$10:$F$1009,'Captura factura'!$B$10:$B$1009,'Monitoreo FICOSEC'!$AD$20,'Captura factura'!$C$10:$C$1009,'Monitoreo FICOSEC'!$C43,'Captura factura'!$D$10:$D$1009,'Monitoreo FICOSEC'!$D43,'Captura factura'!$I$10:$I$1009,'Monitoreo FICOSEC'!$AA$19)</f>
        <v>0</v>
      </c>
      <c r="AE43">
        <f>SUMIFS('Captura factura'!$F$10:$F$1009,'Captura factura'!$B$10:$B$1009,'Monitoreo FICOSEC'!$AE$20,'Captura factura'!$C$10:$C$1009,'Monitoreo FICOSEC'!$C43,'Captura factura'!$D$10:$D$1009,'Monitoreo FICOSEC'!$D43,'Captura factura'!$I$10:$I$1009,'Monitoreo FICOSEC'!$AA$19)</f>
        <v>0</v>
      </c>
      <c r="AF43">
        <f>SUMIFS('Captura factura'!$F$10:$F$1009,'Captura factura'!$B$10:$B$1009,'Monitoreo FICOSEC'!$AF$20,'Captura factura'!$C$10:$C$1009,'Monitoreo FICOSEC'!$C43,'Captura factura'!$D$10:$D$1009,'Monitoreo FICOSEC'!$D43,'Captura factura'!$I$10:$I$1009,'Monitoreo FICOSEC'!$AA$19)</f>
        <v>0</v>
      </c>
      <c r="AG43">
        <f>SUMIFS('Captura factura'!$F$10:$F$1009,'Captura factura'!$B$10:$B$1009,'Monitoreo FICOSEC'!$AG$20,'Captura factura'!$C$10:$C$1009,'Monitoreo FICOSEC'!$C43,'Captura factura'!$D$10:$D$1009,'Monitoreo FICOSEC'!$D43,'Captura factura'!$I$10:$I$1009,'Monitoreo FICOSEC'!$AA$19)</f>
        <v>0</v>
      </c>
      <c r="AH43">
        <f>SUMIFS('Captura factura'!$F$10:$F$1009,'Captura factura'!$B$10:$B$1009,'Monitoreo FICOSEC'!$AH$20,'Captura factura'!$C$10:$C$1009,'Monitoreo FICOSEC'!$C43,'Captura factura'!$D$10:$D$1009,'Monitoreo FICOSEC'!$D43,'Captura factura'!$I$10:$I$1009,'Monitoreo FICOSEC'!$AA$19)</f>
        <v>0</v>
      </c>
      <c r="AI43">
        <f>SUMIFS('Captura factura'!$F$10:$F$1009,'Captura factura'!$B$10:$B$1009,'Monitoreo FICOSEC'!$AI$20,'Captura factura'!$C$10:$C$1009,'Monitoreo FICOSEC'!$C43,'Captura factura'!$D$10:$D$1009,'Monitoreo FICOSEC'!$D43,'Captura factura'!$I$10:$I$1009,'Monitoreo FICOSEC'!$AA$19)</f>
        <v>0</v>
      </c>
      <c r="AJ43">
        <f>SUMIFS('Captura factura'!$F$10:$F$1009,'Captura factura'!$B$10:$B$1009,'Monitoreo FICOSEC'!$AJ$20,'Captura factura'!$C$10:$C$1009,'Monitoreo FICOSEC'!$C43,'Captura factura'!$D$10:$D$1009,'Monitoreo FICOSEC'!$D43,'Captura factura'!$I$10:$I$1009,'Monitoreo FICOSEC'!$AA$19)</f>
        <v>0</v>
      </c>
      <c r="AK43">
        <f>SUMIFS('Captura factura'!$F$10:$F$1009,'Captura factura'!$B$10:$B$1009,'Monitoreo FICOSEC'!$AK$20,'Captura factura'!$C$10:$C$1009,'Monitoreo FICOSEC'!$C43,'Captura factura'!$D$10:$D$1009,'Monitoreo FICOSEC'!$D43,'Captura factura'!$I$10:$I$1009,'Monitoreo FICOSEC'!$AA$19)</f>
        <v>0</v>
      </c>
      <c r="AL43">
        <f>SUMIFS('Captura factura'!$F$10:$F$1009,'Captura factura'!$B$10:$B$1009,'Monitoreo FICOSEC'!$AL$20,'Captura factura'!$C$10:$C$1009,'Monitoreo FICOSEC'!$C43,'Captura factura'!$D$10:$D$1009,'Monitoreo FICOSEC'!$D43,'Captura factura'!$I$10:$I$1009,'Monitoreo FICOSEC'!$AA$19)</f>
        <v>0</v>
      </c>
    </row>
    <row r="44" spans="2:38" ht="33" customHeight="1" x14ac:dyDescent="0.2">
      <c r="B44" s="22" t="str">
        <f t="shared" si="3"/>
        <v>0%</v>
      </c>
      <c r="C44" s="83">
        <f>'Solicitud recurso'!$B46</f>
        <v>0</v>
      </c>
      <c r="D44" s="84">
        <f>'Solicitud recurso'!C46</f>
        <v>0</v>
      </c>
      <c r="E44" s="91">
        <f>'Solicitud recurso'!D46</f>
        <v>0</v>
      </c>
      <c r="F44" s="95">
        <f t="shared" si="27"/>
        <v>0</v>
      </c>
      <c r="G44" s="96">
        <f t="shared" si="28"/>
        <v>0</v>
      </c>
      <c r="H44" s="95">
        <f t="shared" si="29"/>
        <v>0</v>
      </c>
      <c r="I44" s="96">
        <f t="shared" si="30"/>
        <v>0</v>
      </c>
      <c r="J44" s="95">
        <f t="shared" si="31"/>
        <v>0</v>
      </c>
      <c r="K44" s="96">
        <f t="shared" si="32"/>
        <v>0</v>
      </c>
      <c r="L44" s="95">
        <f t="shared" si="33"/>
        <v>0</v>
      </c>
      <c r="M44" s="96">
        <f t="shared" si="34"/>
        <v>0</v>
      </c>
      <c r="N44" s="95">
        <f t="shared" si="35"/>
        <v>0</v>
      </c>
      <c r="O44" s="96">
        <f t="shared" si="36"/>
        <v>0</v>
      </c>
      <c r="P44" s="95">
        <f t="shared" si="37"/>
        <v>0</v>
      </c>
      <c r="Q44" s="96">
        <f t="shared" si="38"/>
        <v>0</v>
      </c>
      <c r="R44" s="346">
        <f t="shared" si="39"/>
        <v>0</v>
      </c>
      <c r="S44" s="347"/>
      <c r="T44" s="97">
        <f t="shared" si="40"/>
        <v>0</v>
      </c>
      <c r="U44" s="86" t="str">
        <f t="shared" si="15"/>
        <v>Balance Equilibrado</v>
      </c>
      <c r="AA44">
        <f>SUMIFS('Captura factura'!$F$10:$F$1009,'Captura factura'!$B$10:$B$1009,'Monitoreo FICOSEC'!$AA$20,'Captura factura'!$C$10:$C$1009,'Monitoreo FICOSEC'!$C44,'Captura factura'!$D$10:$D$1009,'Monitoreo FICOSEC'!$D44,'Captura factura'!$I$10:$I$1009,'Monitoreo FICOSEC'!$AA$19)</f>
        <v>0</v>
      </c>
      <c r="AB44">
        <f>SUMIFS('Captura factura'!$F$10:$F$1009,'Captura factura'!$B$10:$B$1009,'Monitoreo FICOSEC'!$AB$20,'Captura factura'!$C$10:$C$1009,'Monitoreo FICOSEC'!$C44,'Captura factura'!$D$10:$D$1009,'Monitoreo FICOSEC'!$D44,'Captura factura'!$I$10:$I$1009,'Monitoreo FICOSEC'!$AA$19)</f>
        <v>0</v>
      </c>
      <c r="AC44">
        <f>SUMIFS('Captura factura'!$F$10:$F$1009,'Captura factura'!$B$10:$B$1009,'Monitoreo FICOSEC'!$AC$20,'Captura factura'!$C$10:$C$1009,'Monitoreo FICOSEC'!$C44,'Captura factura'!$D$10:$D$1009,'Monitoreo FICOSEC'!$D44,'Captura factura'!$I$10:$I$1009,'Monitoreo FICOSEC'!$AA$19)</f>
        <v>0</v>
      </c>
      <c r="AD44">
        <f>SUMIFS('Captura factura'!$F$10:$F$1009,'Captura factura'!$B$10:$B$1009,'Monitoreo FICOSEC'!$AD$20,'Captura factura'!$C$10:$C$1009,'Monitoreo FICOSEC'!$C44,'Captura factura'!$D$10:$D$1009,'Monitoreo FICOSEC'!$D44,'Captura factura'!$I$10:$I$1009,'Monitoreo FICOSEC'!$AA$19)</f>
        <v>0</v>
      </c>
      <c r="AE44">
        <f>SUMIFS('Captura factura'!$F$10:$F$1009,'Captura factura'!$B$10:$B$1009,'Monitoreo FICOSEC'!$AE$20,'Captura factura'!$C$10:$C$1009,'Monitoreo FICOSEC'!$C44,'Captura factura'!$D$10:$D$1009,'Monitoreo FICOSEC'!$D44,'Captura factura'!$I$10:$I$1009,'Monitoreo FICOSEC'!$AA$19)</f>
        <v>0</v>
      </c>
      <c r="AF44">
        <f>SUMIFS('Captura factura'!$F$10:$F$1009,'Captura factura'!$B$10:$B$1009,'Monitoreo FICOSEC'!$AF$20,'Captura factura'!$C$10:$C$1009,'Monitoreo FICOSEC'!$C44,'Captura factura'!$D$10:$D$1009,'Monitoreo FICOSEC'!$D44,'Captura factura'!$I$10:$I$1009,'Monitoreo FICOSEC'!$AA$19)</f>
        <v>0</v>
      </c>
      <c r="AG44">
        <f>SUMIFS('Captura factura'!$F$10:$F$1009,'Captura factura'!$B$10:$B$1009,'Monitoreo FICOSEC'!$AG$20,'Captura factura'!$C$10:$C$1009,'Monitoreo FICOSEC'!$C44,'Captura factura'!$D$10:$D$1009,'Monitoreo FICOSEC'!$D44,'Captura factura'!$I$10:$I$1009,'Monitoreo FICOSEC'!$AA$19)</f>
        <v>0</v>
      </c>
      <c r="AH44">
        <f>SUMIFS('Captura factura'!$F$10:$F$1009,'Captura factura'!$B$10:$B$1009,'Monitoreo FICOSEC'!$AH$20,'Captura factura'!$C$10:$C$1009,'Monitoreo FICOSEC'!$C44,'Captura factura'!$D$10:$D$1009,'Monitoreo FICOSEC'!$D44,'Captura factura'!$I$10:$I$1009,'Monitoreo FICOSEC'!$AA$19)</f>
        <v>0</v>
      </c>
      <c r="AI44">
        <f>SUMIFS('Captura factura'!$F$10:$F$1009,'Captura factura'!$B$10:$B$1009,'Monitoreo FICOSEC'!$AI$20,'Captura factura'!$C$10:$C$1009,'Monitoreo FICOSEC'!$C44,'Captura factura'!$D$10:$D$1009,'Monitoreo FICOSEC'!$D44,'Captura factura'!$I$10:$I$1009,'Monitoreo FICOSEC'!$AA$19)</f>
        <v>0</v>
      </c>
      <c r="AJ44">
        <f>SUMIFS('Captura factura'!$F$10:$F$1009,'Captura factura'!$B$10:$B$1009,'Monitoreo FICOSEC'!$AJ$20,'Captura factura'!$C$10:$C$1009,'Monitoreo FICOSEC'!$C44,'Captura factura'!$D$10:$D$1009,'Monitoreo FICOSEC'!$D44,'Captura factura'!$I$10:$I$1009,'Monitoreo FICOSEC'!$AA$19)</f>
        <v>0</v>
      </c>
      <c r="AK44">
        <f>SUMIFS('Captura factura'!$F$10:$F$1009,'Captura factura'!$B$10:$B$1009,'Monitoreo FICOSEC'!$AK$20,'Captura factura'!$C$10:$C$1009,'Monitoreo FICOSEC'!$C44,'Captura factura'!$D$10:$D$1009,'Monitoreo FICOSEC'!$D44,'Captura factura'!$I$10:$I$1009,'Monitoreo FICOSEC'!$AA$19)</f>
        <v>0</v>
      </c>
      <c r="AL44">
        <f>SUMIFS('Captura factura'!$F$10:$F$1009,'Captura factura'!$B$10:$B$1009,'Monitoreo FICOSEC'!$AL$20,'Captura factura'!$C$10:$C$1009,'Monitoreo FICOSEC'!$C44,'Captura factura'!$D$10:$D$1009,'Monitoreo FICOSEC'!$D44,'Captura factura'!$I$10:$I$1009,'Monitoreo FICOSEC'!$AA$19)</f>
        <v>0</v>
      </c>
    </row>
    <row r="45" spans="2:38" ht="33" customHeight="1" x14ac:dyDescent="0.2">
      <c r="B45" s="22" t="str">
        <f t="shared" si="3"/>
        <v>0%</v>
      </c>
      <c r="C45" s="83">
        <f>'Solicitud recurso'!$B47</f>
        <v>0</v>
      </c>
      <c r="D45" s="84">
        <f>'Solicitud recurso'!C47</f>
        <v>0</v>
      </c>
      <c r="E45" s="91">
        <f>'Solicitud recurso'!D47</f>
        <v>0</v>
      </c>
      <c r="F45" s="95">
        <f t="shared" si="27"/>
        <v>0</v>
      </c>
      <c r="G45" s="96">
        <f t="shared" si="28"/>
        <v>0</v>
      </c>
      <c r="H45" s="95">
        <f t="shared" si="29"/>
        <v>0</v>
      </c>
      <c r="I45" s="96">
        <f t="shared" si="30"/>
        <v>0</v>
      </c>
      <c r="J45" s="95">
        <f t="shared" si="31"/>
        <v>0</v>
      </c>
      <c r="K45" s="96">
        <f t="shared" si="32"/>
        <v>0</v>
      </c>
      <c r="L45" s="95">
        <f t="shared" si="33"/>
        <v>0</v>
      </c>
      <c r="M45" s="96">
        <f t="shared" si="34"/>
        <v>0</v>
      </c>
      <c r="N45" s="95">
        <f t="shared" si="35"/>
        <v>0</v>
      </c>
      <c r="O45" s="96">
        <f t="shared" si="36"/>
        <v>0</v>
      </c>
      <c r="P45" s="95">
        <f t="shared" si="37"/>
        <v>0</v>
      </c>
      <c r="Q45" s="96">
        <f t="shared" si="38"/>
        <v>0</v>
      </c>
      <c r="R45" s="346">
        <f t="shared" si="39"/>
        <v>0</v>
      </c>
      <c r="S45" s="347"/>
      <c r="T45" s="97">
        <f t="shared" si="40"/>
        <v>0</v>
      </c>
      <c r="U45" s="86" t="str">
        <f t="shared" si="15"/>
        <v>Balance Equilibrado</v>
      </c>
      <c r="AA45">
        <f>SUMIFS('Captura factura'!$F$10:$F$1009,'Captura factura'!$B$10:$B$1009,'Monitoreo FICOSEC'!$AA$20,'Captura factura'!$C$10:$C$1009,'Monitoreo FICOSEC'!$C45,'Captura factura'!$D$10:$D$1009,'Monitoreo FICOSEC'!$D45,'Captura factura'!$I$10:$I$1009,'Monitoreo FICOSEC'!$AA$19)</f>
        <v>0</v>
      </c>
      <c r="AB45">
        <f>SUMIFS('Captura factura'!$F$10:$F$1009,'Captura factura'!$B$10:$B$1009,'Monitoreo FICOSEC'!$AB$20,'Captura factura'!$C$10:$C$1009,'Monitoreo FICOSEC'!$C45,'Captura factura'!$D$10:$D$1009,'Monitoreo FICOSEC'!$D45,'Captura factura'!$I$10:$I$1009,'Monitoreo FICOSEC'!$AA$19)</f>
        <v>0</v>
      </c>
      <c r="AC45">
        <f>SUMIFS('Captura factura'!$F$10:$F$1009,'Captura factura'!$B$10:$B$1009,'Monitoreo FICOSEC'!$AC$20,'Captura factura'!$C$10:$C$1009,'Monitoreo FICOSEC'!$C45,'Captura factura'!$D$10:$D$1009,'Monitoreo FICOSEC'!$D45,'Captura factura'!$I$10:$I$1009,'Monitoreo FICOSEC'!$AA$19)</f>
        <v>0</v>
      </c>
      <c r="AD45">
        <f>SUMIFS('Captura factura'!$F$10:$F$1009,'Captura factura'!$B$10:$B$1009,'Monitoreo FICOSEC'!$AD$20,'Captura factura'!$C$10:$C$1009,'Monitoreo FICOSEC'!$C45,'Captura factura'!$D$10:$D$1009,'Monitoreo FICOSEC'!$D45,'Captura factura'!$I$10:$I$1009,'Monitoreo FICOSEC'!$AA$19)</f>
        <v>0</v>
      </c>
      <c r="AE45">
        <f>SUMIFS('Captura factura'!$F$10:$F$1009,'Captura factura'!$B$10:$B$1009,'Monitoreo FICOSEC'!$AE$20,'Captura factura'!$C$10:$C$1009,'Monitoreo FICOSEC'!$C45,'Captura factura'!$D$10:$D$1009,'Monitoreo FICOSEC'!$D45,'Captura factura'!$I$10:$I$1009,'Monitoreo FICOSEC'!$AA$19)</f>
        <v>0</v>
      </c>
      <c r="AF45">
        <f>SUMIFS('Captura factura'!$F$10:$F$1009,'Captura factura'!$B$10:$B$1009,'Monitoreo FICOSEC'!$AF$20,'Captura factura'!$C$10:$C$1009,'Monitoreo FICOSEC'!$C45,'Captura factura'!$D$10:$D$1009,'Monitoreo FICOSEC'!$D45,'Captura factura'!$I$10:$I$1009,'Monitoreo FICOSEC'!$AA$19)</f>
        <v>0</v>
      </c>
      <c r="AG45">
        <f>SUMIFS('Captura factura'!$F$10:$F$1009,'Captura factura'!$B$10:$B$1009,'Monitoreo FICOSEC'!$AG$20,'Captura factura'!$C$10:$C$1009,'Monitoreo FICOSEC'!$C45,'Captura factura'!$D$10:$D$1009,'Monitoreo FICOSEC'!$D45,'Captura factura'!$I$10:$I$1009,'Monitoreo FICOSEC'!$AA$19)</f>
        <v>0</v>
      </c>
      <c r="AH45">
        <f>SUMIFS('Captura factura'!$F$10:$F$1009,'Captura factura'!$B$10:$B$1009,'Monitoreo FICOSEC'!$AH$20,'Captura factura'!$C$10:$C$1009,'Monitoreo FICOSEC'!$C45,'Captura factura'!$D$10:$D$1009,'Monitoreo FICOSEC'!$D45,'Captura factura'!$I$10:$I$1009,'Monitoreo FICOSEC'!$AA$19)</f>
        <v>0</v>
      </c>
      <c r="AI45">
        <f>SUMIFS('Captura factura'!$F$10:$F$1009,'Captura factura'!$B$10:$B$1009,'Monitoreo FICOSEC'!$AI$20,'Captura factura'!$C$10:$C$1009,'Monitoreo FICOSEC'!$C45,'Captura factura'!$D$10:$D$1009,'Monitoreo FICOSEC'!$D45,'Captura factura'!$I$10:$I$1009,'Monitoreo FICOSEC'!$AA$19)</f>
        <v>0</v>
      </c>
      <c r="AJ45">
        <f>SUMIFS('Captura factura'!$F$10:$F$1009,'Captura factura'!$B$10:$B$1009,'Monitoreo FICOSEC'!$AJ$20,'Captura factura'!$C$10:$C$1009,'Monitoreo FICOSEC'!$C45,'Captura factura'!$D$10:$D$1009,'Monitoreo FICOSEC'!$D45,'Captura factura'!$I$10:$I$1009,'Monitoreo FICOSEC'!$AA$19)</f>
        <v>0</v>
      </c>
      <c r="AK45">
        <f>SUMIFS('Captura factura'!$F$10:$F$1009,'Captura factura'!$B$10:$B$1009,'Monitoreo FICOSEC'!$AK$20,'Captura factura'!$C$10:$C$1009,'Monitoreo FICOSEC'!$C45,'Captura factura'!$D$10:$D$1009,'Monitoreo FICOSEC'!$D45,'Captura factura'!$I$10:$I$1009,'Monitoreo FICOSEC'!$AA$19)</f>
        <v>0</v>
      </c>
      <c r="AL45">
        <f>SUMIFS('Captura factura'!$F$10:$F$1009,'Captura factura'!$B$10:$B$1009,'Monitoreo FICOSEC'!$AL$20,'Captura factura'!$C$10:$C$1009,'Monitoreo FICOSEC'!$C45,'Captura factura'!$D$10:$D$1009,'Monitoreo FICOSEC'!$D45,'Captura factura'!$I$10:$I$1009,'Monitoreo FICOSEC'!$AA$19)</f>
        <v>0</v>
      </c>
    </row>
    <row r="46" spans="2:38" ht="33" customHeight="1" x14ac:dyDescent="0.2">
      <c r="B46" s="22" t="str">
        <f t="shared" si="3"/>
        <v>0%</v>
      </c>
      <c r="C46" s="83">
        <f>'Solicitud recurso'!$B48</f>
        <v>0</v>
      </c>
      <c r="D46" s="84">
        <f>'Solicitud recurso'!C48</f>
        <v>0</v>
      </c>
      <c r="E46" s="91">
        <f>'Solicitud recurso'!D48</f>
        <v>0</v>
      </c>
      <c r="F46" s="95">
        <f t="shared" si="27"/>
        <v>0</v>
      </c>
      <c r="G46" s="96">
        <f t="shared" si="28"/>
        <v>0</v>
      </c>
      <c r="H46" s="95">
        <f t="shared" si="29"/>
        <v>0</v>
      </c>
      <c r="I46" s="96">
        <f t="shared" si="30"/>
        <v>0</v>
      </c>
      <c r="J46" s="95">
        <f t="shared" si="31"/>
        <v>0</v>
      </c>
      <c r="K46" s="96">
        <f t="shared" si="32"/>
        <v>0</v>
      </c>
      <c r="L46" s="95">
        <f t="shared" si="33"/>
        <v>0</v>
      </c>
      <c r="M46" s="96">
        <f t="shared" si="34"/>
        <v>0</v>
      </c>
      <c r="N46" s="95">
        <f t="shared" si="35"/>
        <v>0</v>
      </c>
      <c r="O46" s="96">
        <f t="shared" si="36"/>
        <v>0</v>
      </c>
      <c r="P46" s="95">
        <f t="shared" si="37"/>
        <v>0</v>
      </c>
      <c r="Q46" s="96">
        <f t="shared" si="38"/>
        <v>0</v>
      </c>
      <c r="R46" s="346">
        <f t="shared" si="39"/>
        <v>0</v>
      </c>
      <c r="S46" s="347"/>
      <c r="T46" s="97">
        <f t="shared" si="40"/>
        <v>0</v>
      </c>
      <c r="U46" s="86" t="str">
        <f t="shared" si="15"/>
        <v>Balance Equilibrado</v>
      </c>
      <c r="AA46">
        <f>SUMIFS('Captura factura'!$F$10:$F$1009,'Captura factura'!$B$10:$B$1009,'Monitoreo FICOSEC'!$AA$20,'Captura factura'!$C$10:$C$1009,'Monitoreo FICOSEC'!$C46,'Captura factura'!$D$10:$D$1009,'Monitoreo FICOSEC'!$D46,'Captura factura'!$I$10:$I$1009,'Monitoreo FICOSEC'!$AA$19)</f>
        <v>0</v>
      </c>
      <c r="AB46">
        <f>SUMIFS('Captura factura'!$F$10:$F$1009,'Captura factura'!$B$10:$B$1009,'Monitoreo FICOSEC'!$AB$20,'Captura factura'!$C$10:$C$1009,'Monitoreo FICOSEC'!$C46,'Captura factura'!$D$10:$D$1009,'Monitoreo FICOSEC'!$D46,'Captura factura'!$I$10:$I$1009,'Monitoreo FICOSEC'!$AA$19)</f>
        <v>0</v>
      </c>
      <c r="AC46">
        <f>SUMIFS('Captura factura'!$F$10:$F$1009,'Captura factura'!$B$10:$B$1009,'Monitoreo FICOSEC'!$AC$20,'Captura factura'!$C$10:$C$1009,'Monitoreo FICOSEC'!$C46,'Captura factura'!$D$10:$D$1009,'Monitoreo FICOSEC'!$D46,'Captura factura'!$I$10:$I$1009,'Monitoreo FICOSEC'!$AA$19)</f>
        <v>0</v>
      </c>
      <c r="AD46">
        <f>SUMIFS('Captura factura'!$F$10:$F$1009,'Captura factura'!$B$10:$B$1009,'Monitoreo FICOSEC'!$AD$20,'Captura factura'!$C$10:$C$1009,'Monitoreo FICOSEC'!$C46,'Captura factura'!$D$10:$D$1009,'Monitoreo FICOSEC'!$D46,'Captura factura'!$I$10:$I$1009,'Monitoreo FICOSEC'!$AA$19)</f>
        <v>0</v>
      </c>
      <c r="AE46">
        <f>SUMIFS('Captura factura'!$F$10:$F$1009,'Captura factura'!$B$10:$B$1009,'Monitoreo FICOSEC'!$AE$20,'Captura factura'!$C$10:$C$1009,'Monitoreo FICOSEC'!$C46,'Captura factura'!$D$10:$D$1009,'Monitoreo FICOSEC'!$D46,'Captura factura'!$I$10:$I$1009,'Monitoreo FICOSEC'!$AA$19)</f>
        <v>0</v>
      </c>
      <c r="AF46">
        <f>SUMIFS('Captura factura'!$F$10:$F$1009,'Captura factura'!$B$10:$B$1009,'Monitoreo FICOSEC'!$AF$20,'Captura factura'!$C$10:$C$1009,'Monitoreo FICOSEC'!$C46,'Captura factura'!$D$10:$D$1009,'Monitoreo FICOSEC'!$D46,'Captura factura'!$I$10:$I$1009,'Monitoreo FICOSEC'!$AA$19)</f>
        <v>0</v>
      </c>
      <c r="AG46">
        <f>SUMIFS('Captura factura'!$F$10:$F$1009,'Captura factura'!$B$10:$B$1009,'Monitoreo FICOSEC'!$AG$20,'Captura factura'!$C$10:$C$1009,'Monitoreo FICOSEC'!$C46,'Captura factura'!$D$10:$D$1009,'Monitoreo FICOSEC'!$D46,'Captura factura'!$I$10:$I$1009,'Monitoreo FICOSEC'!$AA$19)</f>
        <v>0</v>
      </c>
      <c r="AH46">
        <f>SUMIFS('Captura factura'!$F$10:$F$1009,'Captura factura'!$B$10:$B$1009,'Monitoreo FICOSEC'!$AH$20,'Captura factura'!$C$10:$C$1009,'Monitoreo FICOSEC'!$C46,'Captura factura'!$D$10:$D$1009,'Monitoreo FICOSEC'!$D46,'Captura factura'!$I$10:$I$1009,'Monitoreo FICOSEC'!$AA$19)</f>
        <v>0</v>
      </c>
      <c r="AI46">
        <f>SUMIFS('Captura factura'!$F$10:$F$1009,'Captura factura'!$B$10:$B$1009,'Monitoreo FICOSEC'!$AI$20,'Captura factura'!$C$10:$C$1009,'Monitoreo FICOSEC'!$C46,'Captura factura'!$D$10:$D$1009,'Monitoreo FICOSEC'!$D46,'Captura factura'!$I$10:$I$1009,'Monitoreo FICOSEC'!$AA$19)</f>
        <v>0</v>
      </c>
      <c r="AJ46">
        <f>SUMIFS('Captura factura'!$F$10:$F$1009,'Captura factura'!$B$10:$B$1009,'Monitoreo FICOSEC'!$AJ$20,'Captura factura'!$C$10:$C$1009,'Monitoreo FICOSEC'!$C46,'Captura factura'!$D$10:$D$1009,'Monitoreo FICOSEC'!$D46,'Captura factura'!$I$10:$I$1009,'Monitoreo FICOSEC'!$AA$19)</f>
        <v>0</v>
      </c>
      <c r="AK46">
        <f>SUMIFS('Captura factura'!$F$10:$F$1009,'Captura factura'!$B$10:$B$1009,'Monitoreo FICOSEC'!$AK$20,'Captura factura'!$C$10:$C$1009,'Monitoreo FICOSEC'!$C46,'Captura factura'!$D$10:$D$1009,'Monitoreo FICOSEC'!$D46,'Captura factura'!$I$10:$I$1009,'Monitoreo FICOSEC'!$AA$19)</f>
        <v>0</v>
      </c>
      <c r="AL46">
        <f>SUMIFS('Captura factura'!$F$10:$F$1009,'Captura factura'!$B$10:$B$1009,'Monitoreo FICOSEC'!$AL$20,'Captura factura'!$C$10:$C$1009,'Monitoreo FICOSEC'!$C46,'Captura factura'!$D$10:$D$1009,'Monitoreo FICOSEC'!$D46,'Captura factura'!$I$10:$I$1009,'Monitoreo FICOSEC'!$AA$19)</f>
        <v>0</v>
      </c>
    </row>
    <row r="47" spans="2:38" ht="33" customHeight="1" x14ac:dyDescent="0.2">
      <c r="B47" s="22" t="str">
        <f t="shared" si="3"/>
        <v>0%</v>
      </c>
      <c r="C47" s="83">
        <f>'Solicitud recurso'!$B49</f>
        <v>0</v>
      </c>
      <c r="D47" s="84">
        <f>'Solicitud recurso'!C49</f>
        <v>0</v>
      </c>
      <c r="E47" s="91">
        <f>'Solicitud recurso'!D49</f>
        <v>0</v>
      </c>
      <c r="F47" s="95">
        <f t="shared" si="27"/>
        <v>0</v>
      </c>
      <c r="G47" s="96">
        <f t="shared" si="28"/>
        <v>0</v>
      </c>
      <c r="H47" s="95">
        <f t="shared" si="29"/>
        <v>0</v>
      </c>
      <c r="I47" s="96">
        <f t="shared" si="30"/>
        <v>0</v>
      </c>
      <c r="J47" s="95">
        <f t="shared" si="31"/>
        <v>0</v>
      </c>
      <c r="K47" s="96">
        <f t="shared" si="32"/>
        <v>0</v>
      </c>
      <c r="L47" s="95">
        <f t="shared" si="33"/>
        <v>0</v>
      </c>
      <c r="M47" s="96">
        <f t="shared" si="34"/>
        <v>0</v>
      </c>
      <c r="N47" s="95">
        <f t="shared" si="35"/>
        <v>0</v>
      </c>
      <c r="O47" s="96">
        <f t="shared" si="36"/>
        <v>0</v>
      </c>
      <c r="P47" s="95">
        <f t="shared" si="37"/>
        <v>0</v>
      </c>
      <c r="Q47" s="96">
        <f t="shared" si="38"/>
        <v>0</v>
      </c>
      <c r="R47" s="346">
        <f t="shared" si="39"/>
        <v>0</v>
      </c>
      <c r="S47" s="347"/>
      <c r="T47" s="97">
        <f t="shared" si="40"/>
        <v>0</v>
      </c>
      <c r="U47" s="86" t="str">
        <f t="shared" si="15"/>
        <v>Balance Equilibrado</v>
      </c>
      <c r="AA47">
        <f>SUMIFS('Captura factura'!$F$10:$F$1009,'Captura factura'!$B$10:$B$1009,'Monitoreo FICOSEC'!$AA$20,'Captura factura'!$C$10:$C$1009,'Monitoreo FICOSEC'!$C47,'Captura factura'!$D$10:$D$1009,'Monitoreo FICOSEC'!$D47,'Captura factura'!$I$10:$I$1009,'Monitoreo FICOSEC'!$AA$19)</f>
        <v>0</v>
      </c>
      <c r="AB47">
        <f>SUMIFS('Captura factura'!$F$10:$F$1009,'Captura factura'!$B$10:$B$1009,'Monitoreo FICOSEC'!$AB$20,'Captura factura'!$C$10:$C$1009,'Monitoreo FICOSEC'!$C47,'Captura factura'!$D$10:$D$1009,'Monitoreo FICOSEC'!$D47,'Captura factura'!$I$10:$I$1009,'Monitoreo FICOSEC'!$AA$19)</f>
        <v>0</v>
      </c>
      <c r="AC47">
        <f>SUMIFS('Captura factura'!$F$10:$F$1009,'Captura factura'!$B$10:$B$1009,'Monitoreo FICOSEC'!$AC$20,'Captura factura'!$C$10:$C$1009,'Monitoreo FICOSEC'!$C47,'Captura factura'!$D$10:$D$1009,'Monitoreo FICOSEC'!$D47,'Captura factura'!$I$10:$I$1009,'Monitoreo FICOSEC'!$AA$19)</f>
        <v>0</v>
      </c>
      <c r="AD47">
        <f>SUMIFS('Captura factura'!$F$10:$F$1009,'Captura factura'!$B$10:$B$1009,'Monitoreo FICOSEC'!$AD$20,'Captura factura'!$C$10:$C$1009,'Monitoreo FICOSEC'!$C47,'Captura factura'!$D$10:$D$1009,'Monitoreo FICOSEC'!$D47,'Captura factura'!$I$10:$I$1009,'Monitoreo FICOSEC'!$AA$19)</f>
        <v>0</v>
      </c>
      <c r="AE47">
        <f>SUMIFS('Captura factura'!$F$10:$F$1009,'Captura factura'!$B$10:$B$1009,'Monitoreo FICOSEC'!$AE$20,'Captura factura'!$C$10:$C$1009,'Monitoreo FICOSEC'!$C47,'Captura factura'!$D$10:$D$1009,'Monitoreo FICOSEC'!$D47,'Captura factura'!$I$10:$I$1009,'Monitoreo FICOSEC'!$AA$19)</f>
        <v>0</v>
      </c>
      <c r="AF47">
        <f>SUMIFS('Captura factura'!$F$10:$F$1009,'Captura factura'!$B$10:$B$1009,'Monitoreo FICOSEC'!$AF$20,'Captura factura'!$C$10:$C$1009,'Monitoreo FICOSEC'!$C47,'Captura factura'!$D$10:$D$1009,'Monitoreo FICOSEC'!$D47,'Captura factura'!$I$10:$I$1009,'Monitoreo FICOSEC'!$AA$19)</f>
        <v>0</v>
      </c>
      <c r="AG47">
        <f>SUMIFS('Captura factura'!$F$10:$F$1009,'Captura factura'!$B$10:$B$1009,'Monitoreo FICOSEC'!$AG$20,'Captura factura'!$C$10:$C$1009,'Monitoreo FICOSEC'!$C47,'Captura factura'!$D$10:$D$1009,'Monitoreo FICOSEC'!$D47,'Captura factura'!$I$10:$I$1009,'Monitoreo FICOSEC'!$AA$19)</f>
        <v>0</v>
      </c>
      <c r="AH47">
        <f>SUMIFS('Captura factura'!$F$10:$F$1009,'Captura factura'!$B$10:$B$1009,'Monitoreo FICOSEC'!$AH$20,'Captura factura'!$C$10:$C$1009,'Monitoreo FICOSEC'!$C47,'Captura factura'!$D$10:$D$1009,'Monitoreo FICOSEC'!$D47,'Captura factura'!$I$10:$I$1009,'Monitoreo FICOSEC'!$AA$19)</f>
        <v>0</v>
      </c>
      <c r="AI47">
        <f>SUMIFS('Captura factura'!$F$10:$F$1009,'Captura factura'!$B$10:$B$1009,'Monitoreo FICOSEC'!$AI$20,'Captura factura'!$C$10:$C$1009,'Monitoreo FICOSEC'!$C47,'Captura factura'!$D$10:$D$1009,'Monitoreo FICOSEC'!$D47,'Captura factura'!$I$10:$I$1009,'Monitoreo FICOSEC'!$AA$19)</f>
        <v>0</v>
      </c>
      <c r="AJ47">
        <f>SUMIFS('Captura factura'!$F$10:$F$1009,'Captura factura'!$B$10:$B$1009,'Monitoreo FICOSEC'!$AJ$20,'Captura factura'!$C$10:$C$1009,'Monitoreo FICOSEC'!$C47,'Captura factura'!$D$10:$D$1009,'Monitoreo FICOSEC'!$D47,'Captura factura'!$I$10:$I$1009,'Monitoreo FICOSEC'!$AA$19)</f>
        <v>0</v>
      </c>
      <c r="AK47">
        <f>SUMIFS('Captura factura'!$F$10:$F$1009,'Captura factura'!$B$10:$B$1009,'Monitoreo FICOSEC'!$AK$20,'Captura factura'!$C$10:$C$1009,'Monitoreo FICOSEC'!$C47,'Captura factura'!$D$10:$D$1009,'Monitoreo FICOSEC'!$D47,'Captura factura'!$I$10:$I$1009,'Monitoreo FICOSEC'!$AA$19)</f>
        <v>0</v>
      </c>
      <c r="AL47">
        <f>SUMIFS('Captura factura'!$F$10:$F$1009,'Captura factura'!$B$10:$B$1009,'Monitoreo FICOSEC'!$AL$20,'Captura factura'!$C$10:$C$1009,'Monitoreo FICOSEC'!$C47,'Captura factura'!$D$10:$D$1009,'Monitoreo FICOSEC'!$D47,'Captura factura'!$I$10:$I$1009,'Monitoreo FICOSEC'!$AA$19)</f>
        <v>0</v>
      </c>
    </row>
    <row r="48" spans="2:38" ht="33" customHeight="1" x14ac:dyDescent="0.2">
      <c r="B48" s="22" t="str">
        <f t="shared" si="3"/>
        <v>0%</v>
      </c>
      <c r="C48" s="83">
        <f>'Solicitud recurso'!$B50</f>
        <v>0</v>
      </c>
      <c r="D48" s="84">
        <f>'Solicitud recurso'!C50</f>
        <v>0</v>
      </c>
      <c r="E48" s="91">
        <f>'Solicitud recurso'!D50</f>
        <v>0</v>
      </c>
      <c r="F48" s="95">
        <f t="shared" si="27"/>
        <v>0</v>
      </c>
      <c r="G48" s="96">
        <f t="shared" si="28"/>
        <v>0</v>
      </c>
      <c r="H48" s="95">
        <f t="shared" si="29"/>
        <v>0</v>
      </c>
      <c r="I48" s="96">
        <f t="shared" si="30"/>
        <v>0</v>
      </c>
      <c r="J48" s="95">
        <f t="shared" si="31"/>
        <v>0</v>
      </c>
      <c r="K48" s="96">
        <f t="shared" si="32"/>
        <v>0</v>
      </c>
      <c r="L48" s="95">
        <f t="shared" si="33"/>
        <v>0</v>
      </c>
      <c r="M48" s="96">
        <f t="shared" si="34"/>
        <v>0</v>
      </c>
      <c r="N48" s="95">
        <f t="shared" si="35"/>
        <v>0</v>
      </c>
      <c r="O48" s="96">
        <f t="shared" si="36"/>
        <v>0</v>
      </c>
      <c r="P48" s="95">
        <f t="shared" si="37"/>
        <v>0</v>
      </c>
      <c r="Q48" s="96">
        <f t="shared" si="38"/>
        <v>0</v>
      </c>
      <c r="R48" s="346">
        <f t="shared" si="39"/>
        <v>0</v>
      </c>
      <c r="S48" s="347"/>
      <c r="T48" s="97">
        <f t="shared" si="40"/>
        <v>0</v>
      </c>
      <c r="U48" s="86" t="str">
        <f t="shared" si="15"/>
        <v>Balance Equilibrado</v>
      </c>
      <c r="AA48">
        <f>SUMIFS('Captura factura'!$F$10:$F$1009,'Captura factura'!$B$10:$B$1009,'Monitoreo FICOSEC'!$AA$20,'Captura factura'!$C$10:$C$1009,'Monitoreo FICOSEC'!$C48,'Captura factura'!$D$10:$D$1009,'Monitoreo FICOSEC'!$D48,'Captura factura'!$I$10:$I$1009,'Monitoreo FICOSEC'!$AA$19)</f>
        <v>0</v>
      </c>
      <c r="AB48">
        <f>SUMIFS('Captura factura'!$F$10:$F$1009,'Captura factura'!$B$10:$B$1009,'Monitoreo FICOSEC'!$AB$20,'Captura factura'!$C$10:$C$1009,'Monitoreo FICOSEC'!$C48,'Captura factura'!$D$10:$D$1009,'Monitoreo FICOSEC'!$D48,'Captura factura'!$I$10:$I$1009,'Monitoreo FICOSEC'!$AA$19)</f>
        <v>0</v>
      </c>
      <c r="AC48">
        <f>SUMIFS('Captura factura'!$F$10:$F$1009,'Captura factura'!$B$10:$B$1009,'Monitoreo FICOSEC'!$AC$20,'Captura factura'!$C$10:$C$1009,'Monitoreo FICOSEC'!$C48,'Captura factura'!$D$10:$D$1009,'Monitoreo FICOSEC'!$D48,'Captura factura'!$I$10:$I$1009,'Monitoreo FICOSEC'!$AA$19)</f>
        <v>0</v>
      </c>
      <c r="AD48">
        <f>SUMIFS('Captura factura'!$F$10:$F$1009,'Captura factura'!$B$10:$B$1009,'Monitoreo FICOSEC'!$AD$20,'Captura factura'!$C$10:$C$1009,'Monitoreo FICOSEC'!$C48,'Captura factura'!$D$10:$D$1009,'Monitoreo FICOSEC'!$D48,'Captura factura'!$I$10:$I$1009,'Monitoreo FICOSEC'!$AA$19)</f>
        <v>0</v>
      </c>
      <c r="AE48">
        <f>SUMIFS('Captura factura'!$F$10:$F$1009,'Captura factura'!$B$10:$B$1009,'Monitoreo FICOSEC'!$AE$20,'Captura factura'!$C$10:$C$1009,'Monitoreo FICOSEC'!$C48,'Captura factura'!$D$10:$D$1009,'Monitoreo FICOSEC'!$D48,'Captura factura'!$I$10:$I$1009,'Monitoreo FICOSEC'!$AA$19)</f>
        <v>0</v>
      </c>
      <c r="AF48">
        <f>SUMIFS('Captura factura'!$F$10:$F$1009,'Captura factura'!$B$10:$B$1009,'Monitoreo FICOSEC'!$AF$20,'Captura factura'!$C$10:$C$1009,'Monitoreo FICOSEC'!$C48,'Captura factura'!$D$10:$D$1009,'Monitoreo FICOSEC'!$D48,'Captura factura'!$I$10:$I$1009,'Monitoreo FICOSEC'!$AA$19)</f>
        <v>0</v>
      </c>
      <c r="AG48">
        <f>SUMIFS('Captura factura'!$F$10:$F$1009,'Captura factura'!$B$10:$B$1009,'Monitoreo FICOSEC'!$AG$20,'Captura factura'!$C$10:$C$1009,'Monitoreo FICOSEC'!$C48,'Captura factura'!$D$10:$D$1009,'Monitoreo FICOSEC'!$D48,'Captura factura'!$I$10:$I$1009,'Monitoreo FICOSEC'!$AA$19)</f>
        <v>0</v>
      </c>
      <c r="AH48">
        <f>SUMIFS('Captura factura'!$F$10:$F$1009,'Captura factura'!$B$10:$B$1009,'Monitoreo FICOSEC'!$AH$20,'Captura factura'!$C$10:$C$1009,'Monitoreo FICOSEC'!$C48,'Captura factura'!$D$10:$D$1009,'Monitoreo FICOSEC'!$D48,'Captura factura'!$I$10:$I$1009,'Monitoreo FICOSEC'!$AA$19)</f>
        <v>0</v>
      </c>
      <c r="AI48">
        <f>SUMIFS('Captura factura'!$F$10:$F$1009,'Captura factura'!$B$10:$B$1009,'Monitoreo FICOSEC'!$AI$20,'Captura factura'!$C$10:$C$1009,'Monitoreo FICOSEC'!$C48,'Captura factura'!$D$10:$D$1009,'Monitoreo FICOSEC'!$D48,'Captura factura'!$I$10:$I$1009,'Monitoreo FICOSEC'!$AA$19)</f>
        <v>0</v>
      </c>
      <c r="AJ48">
        <f>SUMIFS('Captura factura'!$F$10:$F$1009,'Captura factura'!$B$10:$B$1009,'Monitoreo FICOSEC'!$AJ$20,'Captura factura'!$C$10:$C$1009,'Monitoreo FICOSEC'!$C48,'Captura factura'!$D$10:$D$1009,'Monitoreo FICOSEC'!$D48,'Captura factura'!$I$10:$I$1009,'Monitoreo FICOSEC'!$AA$19)</f>
        <v>0</v>
      </c>
      <c r="AK48">
        <f>SUMIFS('Captura factura'!$F$10:$F$1009,'Captura factura'!$B$10:$B$1009,'Monitoreo FICOSEC'!$AK$20,'Captura factura'!$C$10:$C$1009,'Monitoreo FICOSEC'!$C48,'Captura factura'!$D$10:$D$1009,'Monitoreo FICOSEC'!$D48,'Captura factura'!$I$10:$I$1009,'Monitoreo FICOSEC'!$AA$19)</f>
        <v>0</v>
      </c>
      <c r="AL48">
        <f>SUMIFS('Captura factura'!$F$10:$F$1009,'Captura factura'!$B$10:$B$1009,'Monitoreo FICOSEC'!$AL$20,'Captura factura'!$C$10:$C$1009,'Monitoreo FICOSEC'!$C48,'Captura factura'!$D$10:$D$1009,'Monitoreo FICOSEC'!$D48,'Captura factura'!$I$10:$I$1009,'Monitoreo FICOSEC'!$AA$19)</f>
        <v>0</v>
      </c>
    </row>
    <row r="49" spans="2:38" ht="33" customHeight="1" x14ac:dyDescent="0.2">
      <c r="B49" s="22" t="str">
        <f t="shared" si="3"/>
        <v>0%</v>
      </c>
      <c r="C49" s="83">
        <f>'Solicitud recurso'!$B51</f>
        <v>0</v>
      </c>
      <c r="D49" s="84">
        <f>'Solicitud recurso'!C51</f>
        <v>0</v>
      </c>
      <c r="E49" s="91">
        <f>'Solicitud recurso'!D51</f>
        <v>0</v>
      </c>
      <c r="F49" s="95">
        <f t="shared" si="27"/>
        <v>0</v>
      </c>
      <c r="G49" s="96">
        <f t="shared" si="28"/>
        <v>0</v>
      </c>
      <c r="H49" s="95">
        <f t="shared" si="29"/>
        <v>0</v>
      </c>
      <c r="I49" s="96">
        <f t="shared" si="30"/>
        <v>0</v>
      </c>
      <c r="J49" s="95">
        <f t="shared" si="31"/>
        <v>0</v>
      </c>
      <c r="K49" s="96">
        <f t="shared" si="32"/>
        <v>0</v>
      </c>
      <c r="L49" s="95">
        <f t="shared" si="33"/>
        <v>0</v>
      </c>
      <c r="M49" s="96">
        <f t="shared" si="34"/>
        <v>0</v>
      </c>
      <c r="N49" s="95">
        <f t="shared" si="35"/>
        <v>0</v>
      </c>
      <c r="O49" s="96">
        <f t="shared" si="36"/>
        <v>0</v>
      </c>
      <c r="P49" s="95">
        <f t="shared" si="37"/>
        <v>0</v>
      </c>
      <c r="Q49" s="96">
        <f t="shared" si="38"/>
        <v>0</v>
      </c>
      <c r="R49" s="346">
        <f t="shared" si="39"/>
        <v>0</v>
      </c>
      <c r="S49" s="347"/>
      <c r="T49" s="97">
        <f t="shared" si="40"/>
        <v>0</v>
      </c>
      <c r="U49" s="86" t="str">
        <f t="shared" si="15"/>
        <v>Balance Equilibrado</v>
      </c>
      <c r="AA49">
        <f>SUMIFS('Captura factura'!$F$10:$F$1009,'Captura factura'!$B$10:$B$1009,'Monitoreo FICOSEC'!$AA$20,'Captura factura'!$C$10:$C$1009,'Monitoreo FICOSEC'!$C49,'Captura factura'!$D$10:$D$1009,'Monitoreo FICOSEC'!$D49,'Captura factura'!$I$10:$I$1009,'Monitoreo FICOSEC'!$AA$19)</f>
        <v>0</v>
      </c>
      <c r="AB49">
        <f>SUMIFS('Captura factura'!$F$10:$F$1009,'Captura factura'!$B$10:$B$1009,'Monitoreo FICOSEC'!$AB$20,'Captura factura'!$C$10:$C$1009,'Monitoreo FICOSEC'!$C49,'Captura factura'!$D$10:$D$1009,'Monitoreo FICOSEC'!$D49,'Captura factura'!$I$10:$I$1009,'Monitoreo FICOSEC'!$AA$19)</f>
        <v>0</v>
      </c>
      <c r="AC49">
        <f>SUMIFS('Captura factura'!$F$10:$F$1009,'Captura factura'!$B$10:$B$1009,'Monitoreo FICOSEC'!$AC$20,'Captura factura'!$C$10:$C$1009,'Monitoreo FICOSEC'!$C49,'Captura factura'!$D$10:$D$1009,'Monitoreo FICOSEC'!$D49,'Captura factura'!$I$10:$I$1009,'Monitoreo FICOSEC'!$AA$19)</f>
        <v>0</v>
      </c>
      <c r="AD49">
        <f>SUMIFS('Captura factura'!$F$10:$F$1009,'Captura factura'!$B$10:$B$1009,'Monitoreo FICOSEC'!$AD$20,'Captura factura'!$C$10:$C$1009,'Monitoreo FICOSEC'!$C49,'Captura factura'!$D$10:$D$1009,'Monitoreo FICOSEC'!$D49,'Captura factura'!$I$10:$I$1009,'Monitoreo FICOSEC'!$AA$19)</f>
        <v>0</v>
      </c>
      <c r="AE49">
        <f>SUMIFS('Captura factura'!$F$10:$F$1009,'Captura factura'!$B$10:$B$1009,'Monitoreo FICOSEC'!$AE$20,'Captura factura'!$C$10:$C$1009,'Monitoreo FICOSEC'!$C49,'Captura factura'!$D$10:$D$1009,'Monitoreo FICOSEC'!$D49,'Captura factura'!$I$10:$I$1009,'Monitoreo FICOSEC'!$AA$19)</f>
        <v>0</v>
      </c>
      <c r="AF49">
        <f>SUMIFS('Captura factura'!$F$10:$F$1009,'Captura factura'!$B$10:$B$1009,'Monitoreo FICOSEC'!$AF$20,'Captura factura'!$C$10:$C$1009,'Monitoreo FICOSEC'!$C49,'Captura factura'!$D$10:$D$1009,'Monitoreo FICOSEC'!$D49,'Captura factura'!$I$10:$I$1009,'Monitoreo FICOSEC'!$AA$19)</f>
        <v>0</v>
      </c>
      <c r="AG49">
        <f>SUMIFS('Captura factura'!$F$10:$F$1009,'Captura factura'!$B$10:$B$1009,'Monitoreo FICOSEC'!$AG$20,'Captura factura'!$C$10:$C$1009,'Monitoreo FICOSEC'!$C49,'Captura factura'!$D$10:$D$1009,'Monitoreo FICOSEC'!$D49,'Captura factura'!$I$10:$I$1009,'Monitoreo FICOSEC'!$AA$19)</f>
        <v>0</v>
      </c>
      <c r="AH49">
        <f>SUMIFS('Captura factura'!$F$10:$F$1009,'Captura factura'!$B$10:$B$1009,'Monitoreo FICOSEC'!$AH$20,'Captura factura'!$C$10:$C$1009,'Monitoreo FICOSEC'!$C49,'Captura factura'!$D$10:$D$1009,'Monitoreo FICOSEC'!$D49,'Captura factura'!$I$10:$I$1009,'Monitoreo FICOSEC'!$AA$19)</f>
        <v>0</v>
      </c>
      <c r="AI49">
        <f>SUMIFS('Captura factura'!$F$10:$F$1009,'Captura factura'!$B$10:$B$1009,'Monitoreo FICOSEC'!$AI$20,'Captura factura'!$C$10:$C$1009,'Monitoreo FICOSEC'!$C49,'Captura factura'!$D$10:$D$1009,'Monitoreo FICOSEC'!$D49,'Captura factura'!$I$10:$I$1009,'Monitoreo FICOSEC'!$AA$19)</f>
        <v>0</v>
      </c>
      <c r="AJ49">
        <f>SUMIFS('Captura factura'!$F$10:$F$1009,'Captura factura'!$B$10:$B$1009,'Monitoreo FICOSEC'!$AJ$20,'Captura factura'!$C$10:$C$1009,'Monitoreo FICOSEC'!$C49,'Captura factura'!$D$10:$D$1009,'Monitoreo FICOSEC'!$D49,'Captura factura'!$I$10:$I$1009,'Monitoreo FICOSEC'!$AA$19)</f>
        <v>0</v>
      </c>
      <c r="AK49">
        <f>SUMIFS('Captura factura'!$F$10:$F$1009,'Captura factura'!$B$10:$B$1009,'Monitoreo FICOSEC'!$AK$20,'Captura factura'!$C$10:$C$1009,'Monitoreo FICOSEC'!$C49,'Captura factura'!$D$10:$D$1009,'Monitoreo FICOSEC'!$D49,'Captura factura'!$I$10:$I$1009,'Monitoreo FICOSEC'!$AA$19)</f>
        <v>0</v>
      </c>
      <c r="AL49">
        <f>SUMIFS('Captura factura'!$F$10:$F$1009,'Captura factura'!$B$10:$B$1009,'Monitoreo FICOSEC'!$AL$20,'Captura factura'!$C$10:$C$1009,'Monitoreo FICOSEC'!$C49,'Captura factura'!$D$10:$D$1009,'Monitoreo FICOSEC'!$D49,'Captura factura'!$I$10:$I$1009,'Monitoreo FICOSEC'!$AA$19)</f>
        <v>0</v>
      </c>
    </row>
    <row r="50" spans="2:38" ht="33" customHeight="1" x14ac:dyDescent="0.2">
      <c r="B50" s="22" t="str">
        <f t="shared" si="3"/>
        <v>0%</v>
      </c>
      <c r="C50" s="83">
        <f>'Solicitud recurso'!$B52</f>
        <v>0</v>
      </c>
      <c r="D50" s="84">
        <f>'Solicitud recurso'!C52</f>
        <v>0</v>
      </c>
      <c r="E50" s="91">
        <f>'Solicitud recurso'!D52</f>
        <v>0</v>
      </c>
      <c r="F50" s="95">
        <f t="shared" si="27"/>
        <v>0</v>
      </c>
      <c r="G50" s="96">
        <f t="shared" si="28"/>
        <v>0</v>
      </c>
      <c r="H50" s="95">
        <f t="shared" si="29"/>
        <v>0</v>
      </c>
      <c r="I50" s="96">
        <f t="shared" si="30"/>
        <v>0</v>
      </c>
      <c r="J50" s="95">
        <f t="shared" si="31"/>
        <v>0</v>
      </c>
      <c r="K50" s="96">
        <f t="shared" si="32"/>
        <v>0</v>
      </c>
      <c r="L50" s="95">
        <f t="shared" si="33"/>
        <v>0</v>
      </c>
      <c r="M50" s="96">
        <f t="shared" si="34"/>
        <v>0</v>
      </c>
      <c r="N50" s="95">
        <f t="shared" si="35"/>
        <v>0</v>
      </c>
      <c r="O50" s="96">
        <f t="shared" si="36"/>
        <v>0</v>
      </c>
      <c r="P50" s="95">
        <f t="shared" si="37"/>
        <v>0</v>
      </c>
      <c r="Q50" s="96">
        <f t="shared" si="38"/>
        <v>0</v>
      </c>
      <c r="R50" s="346">
        <f t="shared" si="39"/>
        <v>0</v>
      </c>
      <c r="S50" s="347"/>
      <c r="T50" s="97">
        <f t="shared" si="40"/>
        <v>0</v>
      </c>
      <c r="U50" s="86" t="str">
        <f t="shared" si="15"/>
        <v>Balance Equilibrado</v>
      </c>
      <c r="AA50">
        <f>SUMIFS('Captura factura'!$F$10:$F$1009,'Captura factura'!$B$10:$B$1009,'Monitoreo FICOSEC'!$AA$20,'Captura factura'!$C$10:$C$1009,'Monitoreo FICOSEC'!$C50,'Captura factura'!$D$10:$D$1009,'Monitoreo FICOSEC'!$D50,'Captura factura'!$I$10:$I$1009,'Monitoreo FICOSEC'!$AA$19)</f>
        <v>0</v>
      </c>
      <c r="AB50">
        <f>SUMIFS('Captura factura'!$F$10:$F$1009,'Captura factura'!$B$10:$B$1009,'Monitoreo FICOSEC'!$AB$20,'Captura factura'!$C$10:$C$1009,'Monitoreo FICOSEC'!$C50,'Captura factura'!$D$10:$D$1009,'Monitoreo FICOSEC'!$D50,'Captura factura'!$I$10:$I$1009,'Monitoreo FICOSEC'!$AA$19)</f>
        <v>0</v>
      </c>
      <c r="AC50">
        <f>SUMIFS('Captura factura'!$F$10:$F$1009,'Captura factura'!$B$10:$B$1009,'Monitoreo FICOSEC'!$AC$20,'Captura factura'!$C$10:$C$1009,'Monitoreo FICOSEC'!$C50,'Captura factura'!$D$10:$D$1009,'Monitoreo FICOSEC'!$D50,'Captura factura'!$I$10:$I$1009,'Monitoreo FICOSEC'!$AA$19)</f>
        <v>0</v>
      </c>
      <c r="AD50">
        <f>SUMIFS('Captura factura'!$F$10:$F$1009,'Captura factura'!$B$10:$B$1009,'Monitoreo FICOSEC'!$AD$20,'Captura factura'!$C$10:$C$1009,'Monitoreo FICOSEC'!$C50,'Captura factura'!$D$10:$D$1009,'Monitoreo FICOSEC'!$D50,'Captura factura'!$I$10:$I$1009,'Monitoreo FICOSEC'!$AA$19)</f>
        <v>0</v>
      </c>
      <c r="AE50">
        <f>SUMIFS('Captura factura'!$F$10:$F$1009,'Captura factura'!$B$10:$B$1009,'Monitoreo FICOSEC'!$AE$20,'Captura factura'!$C$10:$C$1009,'Monitoreo FICOSEC'!$C50,'Captura factura'!$D$10:$D$1009,'Monitoreo FICOSEC'!$D50,'Captura factura'!$I$10:$I$1009,'Monitoreo FICOSEC'!$AA$19)</f>
        <v>0</v>
      </c>
      <c r="AF50">
        <f>SUMIFS('Captura factura'!$F$10:$F$1009,'Captura factura'!$B$10:$B$1009,'Monitoreo FICOSEC'!$AF$20,'Captura factura'!$C$10:$C$1009,'Monitoreo FICOSEC'!$C50,'Captura factura'!$D$10:$D$1009,'Monitoreo FICOSEC'!$D50,'Captura factura'!$I$10:$I$1009,'Monitoreo FICOSEC'!$AA$19)</f>
        <v>0</v>
      </c>
      <c r="AG50">
        <f>SUMIFS('Captura factura'!$F$10:$F$1009,'Captura factura'!$B$10:$B$1009,'Monitoreo FICOSEC'!$AG$20,'Captura factura'!$C$10:$C$1009,'Monitoreo FICOSEC'!$C50,'Captura factura'!$D$10:$D$1009,'Monitoreo FICOSEC'!$D50,'Captura factura'!$I$10:$I$1009,'Monitoreo FICOSEC'!$AA$19)</f>
        <v>0</v>
      </c>
      <c r="AH50">
        <f>SUMIFS('Captura factura'!$F$10:$F$1009,'Captura factura'!$B$10:$B$1009,'Monitoreo FICOSEC'!$AH$20,'Captura factura'!$C$10:$C$1009,'Monitoreo FICOSEC'!$C50,'Captura factura'!$D$10:$D$1009,'Monitoreo FICOSEC'!$D50,'Captura factura'!$I$10:$I$1009,'Monitoreo FICOSEC'!$AA$19)</f>
        <v>0</v>
      </c>
      <c r="AI50">
        <f>SUMIFS('Captura factura'!$F$10:$F$1009,'Captura factura'!$B$10:$B$1009,'Monitoreo FICOSEC'!$AI$20,'Captura factura'!$C$10:$C$1009,'Monitoreo FICOSEC'!$C50,'Captura factura'!$D$10:$D$1009,'Monitoreo FICOSEC'!$D50,'Captura factura'!$I$10:$I$1009,'Monitoreo FICOSEC'!$AA$19)</f>
        <v>0</v>
      </c>
      <c r="AJ50">
        <f>SUMIFS('Captura factura'!$F$10:$F$1009,'Captura factura'!$B$10:$B$1009,'Monitoreo FICOSEC'!$AJ$20,'Captura factura'!$C$10:$C$1009,'Monitoreo FICOSEC'!$C50,'Captura factura'!$D$10:$D$1009,'Monitoreo FICOSEC'!$D50,'Captura factura'!$I$10:$I$1009,'Monitoreo FICOSEC'!$AA$19)</f>
        <v>0</v>
      </c>
      <c r="AK50">
        <f>SUMIFS('Captura factura'!$F$10:$F$1009,'Captura factura'!$B$10:$B$1009,'Monitoreo FICOSEC'!$AK$20,'Captura factura'!$C$10:$C$1009,'Monitoreo FICOSEC'!$C50,'Captura factura'!$D$10:$D$1009,'Monitoreo FICOSEC'!$D50,'Captura factura'!$I$10:$I$1009,'Monitoreo FICOSEC'!$AA$19)</f>
        <v>0</v>
      </c>
      <c r="AL50">
        <f>SUMIFS('Captura factura'!$F$10:$F$1009,'Captura factura'!$B$10:$B$1009,'Monitoreo FICOSEC'!$AL$20,'Captura factura'!$C$10:$C$1009,'Monitoreo FICOSEC'!$C50,'Captura factura'!$D$10:$D$1009,'Monitoreo FICOSEC'!$D50,'Captura factura'!$I$10:$I$1009,'Monitoreo FICOSEC'!$AA$19)</f>
        <v>0</v>
      </c>
    </row>
    <row r="51" spans="2:38" ht="33" customHeight="1" x14ac:dyDescent="0.2">
      <c r="B51" s="22" t="str">
        <f t="shared" si="3"/>
        <v>0%</v>
      </c>
      <c r="C51" s="83">
        <f>'Solicitud recurso'!$B53</f>
        <v>0</v>
      </c>
      <c r="D51" s="84">
        <f>'Solicitud recurso'!C53</f>
        <v>0</v>
      </c>
      <c r="E51" s="91">
        <f>'Solicitud recurso'!D53</f>
        <v>0</v>
      </c>
      <c r="F51" s="95">
        <f t="shared" si="27"/>
        <v>0</v>
      </c>
      <c r="G51" s="96">
        <f t="shared" si="28"/>
        <v>0</v>
      </c>
      <c r="H51" s="95">
        <f t="shared" si="29"/>
        <v>0</v>
      </c>
      <c r="I51" s="96">
        <f t="shared" si="30"/>
        <v>0</v>
      </c>
      <c r="J51" s="95">
        <f t="shared" si="31"/>
        <v>0</v>
      </c>
      <c r="K51" s="96">
        <f t="shared" si="32"/>
        <v>0</v>
      </c>
      <c r="L51" s="95">
        <f t="shared" si="33"/>
        <v>0</v>
      </c>
      <c r="M51" s="96">
        <f t="shared" si="34"/>
        <v>0</v>
      </c>
      <c r="N51" s="95">
        <f t="shared" si="35"/>
        <v>0</v>
      </c>
      <c r="O51" s="96">
        <f t="shared" si="36"/>
        <v>0</v>
      </c>
      <c r="P51" s="95">
        <f t="shared" si="37"/>
        <v>0</v>
      </c>
      <c r="Q51" s="96">
        <f t="shared" si="38"/>
        <v>0</v>
      </c>
      <c r="R51" s="346">
        <f t="shared" si="39"/>
        <v>0</v>
      </c>
      <c r="S51" s="347"/>
      <c r="T51" s="97">
        <f t="shared" si="40"/>
        <v>0</v>
      </c>
      <c r="U51" s="86" t="str">
        <f t="shared" si="15"/>
        <v>Balance Equilibrado</v>
      </c>
      <c r="AA51">
        <f>SUMIFS('Captura factura'!$F$10:$F$1009,'Captura factura'!$B$10:$B$1009,'Monitoreo FICOSEC'!$AA$20,'Captura factura'!$C$10:$C$1009,'Monitoreo FICOSEC'!$C51,'Captura factura'!$D$10:$D$1009,'Monitoreo FICOSEC'!$D51,'Captura factura'!$I$10:$I$1009,'Monitoreo FICOSEC'!$AA$19)</f>
        <v>0</v>
      </c>
      <c r="AB51">
        <f>SUMIFS('Captura factura'!$F$10:$F$1009,'Captura factura'!$B$10:$B$1009,'Monitoreo FICOSEC'!$AB$20,'Captura factura'!$C$10:$C$1009,'Monitoreo FICOSEC'!$C51,'Captura factura'!$D$10:$D$1009,'Monitoreo FICOSEC'!$D51,'Captura factura'!$I$10:$I$1009,'Monitoreo FICOSEC'!$AA$19)</f>
        <v>0</v>
      </c>
      <c r="AC51">
        <f>SUMIFS('Captura factura'!$F$10:$F$1009,'Captura factura'!$B$10:$B$1009,'Monitoreo FICOSEC'!$AC$20,'Captura factura'!$C$10:$C$1009,'Monitoreo FICOSEC'!$C51,'Captura factura'!$D$10:$D$1009,'Monitoreo FICOSEC'!$D51,'Captura factura'!$I$10:$I$1009,'Monitoreo FICOSEC'!$AA$19)</f>
        <v>0</v>
      </c>
      <c r="AD51">
        <f>SUMIFS('Captura factura'!$F$10:$F$1009,'Captura factura'!$B$10:$B$1009,'Monitoreo FICOSEC'!$AD$20,'Captura factura'!$C$10:$C$1009,'Monitoreo FICOSEC'!$C51,'Captura factura'!$D$10:$D$1009,'Monitoreo FICOSEC'!$D51,'Captura factura'!$I$10:$I$1009,'Monitoreo FICOSEC'!$AA$19)</f>
        <v>0</v>
      </c>
      <c r="AE51">
        <f>SUMIFS('Captura factura'!$F$10:$F$1009,'Captura factura'!$B$10:$B$1009,'Monitoreo FICOSEC'!$AE$20,'Captura factura'!$C$10:$C$1009,'Monitoreo FICOSEC'!$C51,'Captura factura'!$D$10:$D$1009,'Monitoreo FICOSEC'!$D51,'Captura factura'!$I$10:$I$1009,'Monitoreo FICOSEC'!$AA$19)</f>
        <v>0</v>
      </c>
      <c r="AF51">
        <f>SUMIFS('Captura factura'!$F$10:$F$1009,'Captura factura'!$B$10:$B$1009,'Monitoreo FICOSEC'!$AF$20,'Captura factura'!$C$10:$C$1009,'Monitoreo FICOSEC'!$C51,'Captura factura'!$D$10:$D$1009,'Monitoreo FICOSEC'!$D51,'Captura factura'!$I$10:$I$1009,'Monitoreo FICOSEC'!$AA$19)</f>
        <v>0</v>
      </c>
      <c r="AG51">
        <f>SUMIFS('Captura factura'!$F$10:$F$1009,'Captura factura'!$B$10:$B$1009,'Monitoreo FICOSEC'!$AG$20,'Captura factura'!$C$10:$C$1009,'Monitoreo FICOSEC'!$C51,'Captura factura'!$D$10:$D$1009,'Monitoreo FICOSEC'!$D51,'Captura factura'!$I$10:$I$1009,'Monitoreo FICOSEC'!$AA$19)</f>
        <v>0</v>
      </c>
      <c r="AH51">
        <f>SUMIFS('Captura factura'!$F$10:$F$1009,'Captura factura'!$B$10:$B$1009,'Monitoreo FICOSEC'!$AH$20,'Captura factura'!$C$10:$C$1009,'Monitoreo FICOSEC'!$C51,'Captura factura'!$D$10:$D$1009,'Monitoreo FICOSEC'!$D51,'Captura factura'!$I$10:$I$1009,'Monitoreo FICOSEC'!$AA$19)</f>
        <v>0</v>
      </c>
      <c r="AI51">
        <f>SUMIFS('Captura factura'!$F$10:$F$1009,'Captura factura'!$B$10:$B$1009,'Monitoreo FICOSEC'!$AI$20,'Captura factura'!$C$10:$C$1009,'Monitoreo FICOSEC'!$C51,'Captura factura'!$D$10:$D$1009,'Monitoreo FICOSEC'!$D51,'Captura factura'!$I$10:$I$1009,'Monitoreo FICOSEC'!$AA$19)</f>
        <v>0</v>
      </c>
      <c r="AJ51">
        <f>SUMIFS('Captura factura'!$F$10:$F$1009,'Captura factura'!$B$10:$B$1009,'Monitoreo FICOSEC'!$AJ$20,'Captura factura'!$C$10:$C$1009,'Monitoreo FICOSEC'!$C51,'Captura factura'!$D$10:$D$1009,'Monitoreo FICOSEC'!$D51,'Captura factura'!$I$10:$I$1009,'Monitoreo FICOSEC'!$AA$19)</f>
        <v>0</v>
      </c>
      <c r="AK51">
        <f>SUMIFS('Captura factura'!$F$10:$F$1009,'Captura factura'!$B$10:$B$1009,'Monitoreo FICOSEC'!$AK$20,'Captura factura'!$C$10:$C$1009,'Monitoreo FICOSEC'!$C51,'Captura factura'!$D$10:$D$1009,'Monitoreo FICOSEC'!$D51,'Captura factura'!$I$10:$I$1009,'Monitoreo FICOSEC'!$AA$19)</f>
        <v>0</v>
      </c>
      <c r="AL51">
        <f>SUMIFS('Captura factura'!$F$10:$F$1009,'Captura factura'!$B$10:$B$1009,'Monitoreo FICOSEC'!$AL$20,'Captura factura'!$C$10:$C$1009,'Monitoreo FICOSEC'!$C51,'Captura factura'!$D$10:$D$1009,'Monitoreo FICOSEC'!$D51,'Captura factura'!$I$10:$I$1009,'Monitoreo FICOSEC'!$AA$19)</f>
        <v>0</v>
      </c>
    </row>
    <row r="52" spans="2:38" ht="33" customHeight="1" x14ac:dyDescent="0.2">
      <c r="B52" s="22" t="str">
        <f t="shared" si="3"/>
        <v>0%</v>
      </c>
      <c r="C52" s="83">
        <f>'Solicitud recurso'!$B54</f>
        <v>0</v>
      </c>
      <c r="D52" s="84">
        <f>'Solicitud recurso'!C54</f>
        <v>0</v>
      </c>
      <c r="E52" s="91">
        <f>'Solicitud recurso'!D54</f>
        <v>0</v>
      </c>
      <c r="F52" s="95">
        <f t="shared" si="27"/>
        <v>0</v>
      </c>
      <c r="G52" s="96">
        <f t="shared" si="28"/>
        <v>0</v>
      </c>
      <c r="H52" s="95">
        <f t="shared" si="29"/>
        <v>0</v>
      </c>
      <c r="I52" s="96">
        <f t="shared" si="30"/>
        <v>0</v>
      </c>
      <c r="J52" s="95">
        <f t="shared" si="31"/>
        <v>0</v>
      </c>
      <c r="K52" s="96">
        <f t="shared" si="32"/>
        <v>0</v>
      </c>
      <c r="L52" s="95">
        <f t="shared" si="33"/>
        <v>0</v>
      </c>
      <c r="M52" s="96">
        <f t="shared" si="34"/>
        <v>0</v>
      </c>
      <c r="N52" s="95">
        <f t="shared" si="35"/>
        <v>0</v>
      </c>
      <c r="O52" s="96">
        <f t="shared" si="36"/>
        <v>0</v>
      </c>
      <c r="P52" s="95">
        <f t="shared" si="37"/>
        <v>0</v>
      </c>
      <c r="Q52" s="96">
        <f t="shared" si="38"/>
        <v>0</v>
      </c>
      <c r="R52" s="346">
        <f t="shared" si="39"/>
        <v>0</v>
      </c>
      <c r="S52" s="347"/>
      <c r="T52" s="97">
        <f t="shared" si="40"/>
        <v>0</v>
      </c>
      <c r="U52" s="86" t="str">
        <f t="shared" si="15"/>
        <v>Balance Equilibrado</v>
      </c>
      <c r="AA52">
        <f>SUMIFS('Captura factura'!$F$10:$F$1009,'Captura factura'!$B$10:$B$1009,'Monitoreo FICOSEC'!$AA$20,'Captura factura'!$C$10:$C$1009,'Monitoreo FICOSEC'!$C52,'Captura factura'!$D$10:$D$1009,'Monitoreo FICOSEC'!$D52,'Captura factura'!$I$10:$I$1009,'Monitoreo FICOSEC'!$AA$19)</f>
        <v>0</v>
      </c>
      <c r="AB52">
        <f>SUMIFS('Captura factura'!$F$10:$F$1009,'Captura factura'!$B$10:$B$1009,'Monitoreo FICOSEC'!$AB$20,'Captura factura'!$C$10:$C$1009,'Monitoreo FICOSEC'!$C52,'Captura factura'!$D$10:$D$1009,'Monitoreo FICOSEC'!$D52,'Captura factura'!$I$10:$I$1009,'Monitoreo FICOSEC'!$AA$19)</f>
        <v>0</v>
      </c>
      <c r="AC52">
        <f>SUMIFS('Captura factura'!$F$10:$F$1009,'Captura factura'!$B$10:$B$1009,'Monitoreo FICOSEC'!$AC$20,'Captura factura'!$C$10:$C$1009,'Monitoreo FICOSEC'!$C52,'Captura factura'!$D$10:$D$1009,'Monitoreo FICOSEC'!$D52,'Captura factura'!$I$10:$I$1009,'Monitoreo FICOSEC'!$AA$19)</f>
        <v>0</v>
      </c>
      <c r="AD52">
        <f>SUMIFS('Captura factura'!$F$10:$F$1009,'Captura factura'!$B$10:$B$1009,'Monitoreo FICOSEC'!$AD$20,'Captura factura'!$C$10:$C$1009,'Monitoreo FICOSEC'!$C52,'Captura factura'!$D$10:$D$1009,'Monitoreo FICOSEC'!$D52,'Captura factura'!$I$10:$I$1009,'Monitoreo FICOSEC'!$AA$19)</f>
        <v>0</v>
      </c>
      <c r="AE52">
        <f>SUMIFS('Captura factura'!$F$10:$F$1009,'Captura factura'!$B$10:$B$1009,'Monitoreo FICOSEC'!$AE$20,'Captura factura'!$C$10:$C$1009,'Monitoreo FICOSEC'!$C52,'Captura factura'!$D$10:$D$1009,'Monitoreo FICOSEC'!$D52,'Captura factura'!$I$10:$I$1009,'Monitoreo FICOSEC'!$AA$19)</f>
        <v>0</v>
      </c>
      <c r="AF52">
        <f>SUMIFS('Captura factura'!$F$10:$F$1009,'Captura factura'!$B$10:$B$1009,'Monitoreo FICOSEC'!$AF$20,'Captura factura'!$C$10:$C$1009,'Monitoreo FICOSEC'!$C52,'Captura factura'!$D$10:$D$1009,'Monitoreo FICOSEC'!$D52,'Captura factura'!$I$10:$I$1009,'Monitoreo FICOSEC'!$AA$19)</f>
        <v>0</v>
      </c>
      <c r="AG52">
        <f>SUMIFS('Captura factura'!$F$10:$F$1009,'Captura factura'!$B$10:$B$1009,'Monitoreo FICOSEC'!$AG$20,'Captura factura'!$C$10:$C$1009,'Monitoreo FICOSEC'!$C52,'Captura factura'!$D$10:$D$1009,'Monitoreo FICOSEC'!$D52,'Captura factura'!$I$10:$I$1009,'Monitoreo FICOSEC'!$AA$19)</f>
        <v>0</v>
      </c>
      <c r="AH52">
        <f>SUMIFS('Captura factura'!$F$10:$F$1009,'Captura factura'!$B$10:$B$1009,'Monitoreo FICOSEC'!$AH$20,'Captura factura'!$C$10:$C$1009,'Monitoreo FICOSEC'!$C52,'Captura factura'!$D$10:$D$1009,'Monitoreo FICOSEC'!$D52,'Captura factura'!$I$10:$I$1009,'Monitoreo FICOSEC'!$AA$19)</f>
        <v>0</v>
      </c>
      <c r="AI52">
        <f>SUMIFS('Captura factura'!$F$10:$F$1009,'Captura factura'!$B$10:$B$1009,'Monitoreo FICOSEC'!$AI$20,'Captura factura'!$C$10:$C$1009,'Monitoreo FICOSEC'!$C52,'Captura factura'!$D$10:$D$1009,'Monitoreo FICOSEC'!$D52,'Captura factura'!$I$10:$I$1009,'Monitoreo FICOSEC'!$AA$19)</f>
        <v>0</v>
      </c>
      <c r="AJ52">
        <f>SUMIFS('Captura factura'!$F$10:$F$1009,'Captura factura'!$B$10:$B$1009,'Monitoreo FICOSEC'!$AJ$20,'Captura factura'!$C$10:$C$1009,'Monitoreo FICOSEC'!$C52,'Captura factura'!$D$10:$D$1009,'Monitoreo FICOSEC'!$D52,'Captura factura'!$I$10:$I$1009,'Monitoreo FICOSEC'!$AA$19)</f>
        <v>0</v>
      </c>
      <c r="AK52">
        <f>SUMIFS('Captura factura'!$F$10:$F$1009,'Captura factura'!$B$10:$B$1009,'Monitoreo FICOSEC'!$AK$20,'Captura factura'!$C$10:$C$1009,'Monitoreo FICOSEC'!$C52,'Captura factura'!$D$10:$D$1009,'Monitoreo FICOSEC'!$D52,'Captura factura'!$I$10:$I$1009,'Monitoreo FICOSEC'!$AA$19)</f>
        <v>0</v>
      </c>
      <c r="AL52">
        <f>SUMIFS('Captura factura'!$F$10:$F$1009,'Captura factura'!$B$10:$B$1009,'Monitoreo FICOSEC'!$AL$20,'Captura factura'!$C$10:$C$1009,'Monitoreo FICOSEC'!$C52,'Captura factura'!$D$10:$D$1009,'Monitoreo FICOSEC'!$D52,'Captura factura'!$I$10:$I$1009,'Monitoreo FICOSEC'!$AA$19)</f>
        <v>0</v>
      </c>
    </row>
    <row r="53" spans="2:38" ht="33" customHeight="1" x14ac:dyDescent="0.2">
      <c r="B53" s="22" t="str">
        <f t="shared" si="3"/>
        <v>0%</v>
      </c>
      <c r="C53" s="83">
        <f>'Solicitud recurso'!$B55</f>
        <v>0</v>
      </c>
      <c r="D53" s="84">
        <f>'Solicitud recurso'!C55</f>
        <v>0</v>
      </c>
      <c r="E53" s="91">
        <f>'Solicitud recurso'!D55</f>
        <v>0</v>
      </c>
      <c r="F53" s="95">
        <f t="shared" si="27"/>
        <v>0</v>
      </c>
      <c r="G53" s="96">
        <f t="shared" si="28"/>
        <v>0</v>
      </c>
      <c r="H53" s="95">
        <f t="shared" si="29"/>
        <v>0</v>
      </c>
      <c r="I53" s="96">
        <f t="shared" si="30"/>
        <v>0</v>
      </c>
      <c r="J53" s="95">
        <f t="shared" si="31"/>
        <v>0</v>
      </c>
      <c r="K53" s="96">
        <f t="shared" si="32"/>
        <v>0</v>
      </c>
      <c r="L53" s="95">
        <f t="shared" si="33"/>
        <v>0</v>
      </c>
      <c r="M53" s="96">
        <f t="shared" si="34"/>
        <v>0</v>
      </c>
      <c r="N53" s="95">
        <f t="shared" si="35"/>
        <v>0</v>
      </c>
      <c r="O53" s="96">
        <f t="shared" si="36"/>
        <v>0</v>
      </c>
      <c r="P53" s="95">
        <f t="shared" si="37"/>
        <v>0</v>
      </c>
      <c r="Q53" s="96">
        <f t="shared" si="38"/>
        <v>0</v>
      </c>
      <c r="R53" s="346">
        <f t="shared" si="39"/>
        <v>0</v>
      </c>
      <c r="S53" s="347"/>
      <c r="T53" s="97">
        <f t="shared" si="40"/>
        <v>0</v>
      </c>
      <c r="U53" s="86" t="str">
        <f t="shared" si="15"/>
        <v>Balance Equilibrado</v>
      </c>
      <c r="AA53">
        <f>SUMIFS('Captura factura'!$F$10:$F$1009,'Captura factura'!$B$10:$B$1009,'Monitoreo FICOSEC'!$AA$20,'Captura factura'!$C$10:$C$1009,'Monitoreo FICOSEC'!$C53,'Captura factura'!$D$10:$D$1009,'Monitoreo FICOSEC'!$D53,'Captura factura'!$I$10:$I$1009,'Monitoreo FICOSEC'!$AA$19)</f>
        <v>0</v>
      </c>
      <c r="AB53">
        <f>SUMIFS('Captura factura'!$F$10:$F$1009,'Captura factura'!$B$10:$B$1009,'Monitoreo FICOSEC'!$AB$20,'Captura factura'!$C$10:$C$1009,'Monitoreo FICOSEC'!$C53,'Captura factura'!$D$10:$D$1009,'Monitoreo FICOSEC'!$D53,'Captura factura'!$I$10:$I$1009,'Monitoreo FICOSEC'!$AA$19)</f>
        <v>0</v>
      </c>
      <c r="AC53">
        <f>SUMIFS('Captura factura'!$F$10:$F$1009,'Captura factura'!$B$10:$B$1009,'Monitoreo FICOSEC'!$AC$20,'Captura factura'!$C$10:$C$1009,'Monitoreo FICOSEC'!$C53,'Captura factura'!$D$10:$D$1009,'Monitoreo FICOSEC'!$D53,'Captura factura'!$I$10:$I$1009,'Monitoreo FICOSEC'!$AA$19)</f>
        <v>0</v>
      </c>
      <c r="AD53">
        <f>SUMIFS('Captura factura'!$F$10:$F$1009,'Captura factura'!$B$10:$B$1009,'Monitoreo FICOSEC'!$AD$20,'Captura factura'!$C$10:$C$1009,'Monitoreo FICOSEC'!$C53,'Captura factura'!$D$10:$D$1009,'Monitoreo FICOSEC'!$D53,'Captura factura'!$I$10:$I$1009,'Monitoreo FICOSEC'!$AA$19)</f>
        <v>0</v>
      </c>
      <c r="AE53">
        <f>SUMIFS('Captura factura'!$F$10:$F$1009,'Captura factura'!$B$10:$B$1009,'Monitoreo FICOSEC'!$AE$20,'Captura factura'!$C$10:$C$1009,'Monitoreo FICOSEC'!$C53,'Captura factura'!$D$10:$D$1009,'Monitoreo FICOSEC'!$D53,'Captura factura'!$I$10:$I$1009,'Monitoreo FICOSEC'!$AA$19)</f>
        <v>0</v>
      </c>
      <c r="AF53">
        <f>SUMIFS('Captura factura'!$F$10:$F$1009,'Captura factura'!$B$10:$B$1009,'Monitoreo FICOSEC'!$AF$20,'Captura factura'!$C$10:$C$1009,'Monitoreo FICOSEC'!$C53,'Captura factura'!$D$10:$D$1009,'Monitoreo FICOSEC'!$D53,'Captura factura'!$I$10:$I$1009,'Monitoreo FICOSEC'!$AA$19)</f>
        <v>0</v>
      </c>
      <c r="AG53">
        <f>SUMIFS('Captura factura'!$F$10:$F$1009,'Captura factura'!$B$10:$B$1009,'Monitoreo FICOSEC'!$AG$20,'Captura factura'!$C$10:$C$1009,'Monitoreo FICOSEC'!$C53,'Captura factura'!$D$10:$D$1009,'Monitoreo FICOSEC'!$D53,'Captura factura'!$I$10:$I$1009,'Monitoreo FICOSEC'!$AA$19)</f>
        <v>0</v>
      </c>
      <c r="AH53">
        <f>SUMIFS('Captura factura'!$F$10:$F$1009,'Captura factura'!$B$10:$B$1009,'Monitoreo FICOSEC'!$AH$20,'Captura factura'!$C$10:$C$1009,'Monitoreo FICOSEC'!$C53,'Captura factura'!$D$10:$D$1009,'Monitoreo FICOSEC'!$D53,'Captura factura'!$I$10:$I$1009,'Monitoreo FICOSEC'!$AA$19)</f>
        <v>0</v>
      </c>
      <c r="AI53">
        <f>SUMIFS('Captura factura'!$F$10:$F$1009,'Captura factura'!$B$10:$B$1009,'Monitoreo FICOSEC'!$AI$20,'Captura factura'!$C$10:$C$1009,'Monitoreo FICOSEC'!$C53,'Captura factura'!$D$10:$D$1009,'Monitoreo FICOSEC'!$D53,'Captura factura'!$I$10:$I$1009,'Monitoreo FICOSEC'!$AA$19)</f>
        <v>0</v>
      </c>
      <c r="AJ53">
        <f>SUMIFS('Captura factura'!$F$10:$F$1009,'Captura factura'!$B$10:$B$1009,'Monitoreo FICOSEC'!$AJ$20,'Captura factura'!$C$10:$C$1009,'Monitoreo FICOSEC'!$C53,'Captura factura'!$D$10:$D$1009,'Monitoreo FICOSEC'!$D53,'Captura factura'!$I$10:$I$1009,'Monitoreo FICOSEC'!$AA$19)</f>
        <v>0</v>
      </c>
      <c r="AK53">
        <f>SUMIFS('Captura factura'!$F$10:$F$1009,'Captura factura'!$B$10:$B$1009,'Monitoreo FICOSEC'!$AK$20,'Captura factura'!$C$10:$C$1009,'Monitoreo FICOSEC'!$C53,'Captura factura'!$D$10:$D$1009,'Monitoreo FICOSEC'!$D53,'Captura factura'!$I$10:$I$1009,'Monitoreo FICOSEC'!$AA$19)</f>
        <v>0</v>
      </c>
      <c r="AL53">
        <f>SUMIFS('Captura factura'!$F$10:$F$1009,'Captura factura'!$B$10:$B$1009,'Monitoreo FICOSEC'!$AL$20,'Captura factura'!$C$10:$C$1009,'Monitoreo FICOSEC'!$C53,'Captura factura'!$D$10:$D$1009,'Monitoreo FICOSEC'!$D53,'Captura factura'!$I$10:$I$1009,'Monitoreo FICOSEC'!$AA$19)</f>
        <v>0</v>
      </c>
    </row>
    <row r="54" spans="2:38" ht="33" customHeight="1" x14ac:dyDescent="0.2">
      <c r="B54" s="22" t="str">
        <f t="shared" si="3"/>
        <v>0%</v>
      </c>
      <c r="C54" s="83">
        <f>'Solicitud recurso'!$B56</f>
        <v>0</v>
      </c>
      <c r="D54" s="84">
        <f>'Solicitud recurso'!C56</f>
        <v>0</v>
      </c>
      <c r="E54" s="91">
        <f>'Solicitud recurso'!D56</f>
        <v>0</v>
      </c>
      <c r="F54" s="95">
        <f t="shared" si="27"/>
        <v>0</v>
      </c>
      <c r="G54" s="96">
        <f t="shared" si="28"/>
        <v>0</v>
      </c>
      <c r="H54" s="95">
        <f t="shared" si="29"/>
        <v>0</v>
      </c>
      <c r="I54" s="96">
        <f t="shared" si="30"/>
        <v>0</v>
      </c>
      <c r="J54" s="95">
        <f t="shared" si="31"/>
        <v>0</v>
      </c>
      <c r="K54" s="96">
        <f t="shared" si="32"/>
        <v>0</v>
      </c>
      <c r="L54" s="95">
        <f t="shared" si="33"/>
        <v>0</v>
      </c>
      <c r="M54" s="96">
        <f t="shared" si="34"/>
        <v>0</v>
      </c>
      <c r="N54" s="95">
        <f t="shared" si="35"/>
        <v>0</v>
      </c>
      <c r="O54" s="96">
        <f t="shared" si="36"/>
        <v>0</v>
      </c>
      <c r="P54" s="95">
        <f t="shared" si="37"/>
        <v>0</v>
      </c>
      <c r="Q54" s="96">
        <f t="shared" si="38"/>
        <v>0</v>
      </c>
      <c r="R54" s="346">
        <f t="shared" si="39"/>
        <v>0</v>
      </c>
      <c r="S54" s="347"/>
      <c r="T54" s="97">
        <f t="shared" si="40"/>
        <v>0</v>
      </c>
      <c r="U54" s="86" t="str">
        <f t="shared" si="15"/>
        <v>Balance Equilibrado</v>
      </c>
      <c r="AA54">
        <f>SUMIFS('Captura factura'!$F$10:$F$1009,'Captura factura'!$B$10:$B$1009,'Monitoreo FICOSEC'!$AA$20,'Captura factura'!$C$10:$C$1009,'Monitoreo FICOSEC'!$C54,'Captura factura'!$D$10:$D$1009,'Monitoreo FICOSEC'!$D54,'Captura factura'!$I$10:$I$1009,'Monitoreo FICOSEC'!$AA$19)</f>
        <v>0</v>
      </c>
      <c r="AB54">
        <f>SUMIFS('Captura factura'!$F$10:$F$1009,'Captura factura'!$B$10:$B$1009,'Monitoreo FICOSEC'!$AB$20,'Captura factura'!$C$10:$C$1009,'Monitoreo FICOSEC'!$C54,'Captura factura'!$D$10:$D$1009,'Monitoreo FICOSEC'!$D54,'Captura factura'!$I$10:$I$1009,'Monitoreo FICOSEC'!$AA$19)</f>
        <v>0</v>
      </c>
      <c r="AC54">
        <f>SUMIFS('Captura factura'!$F$10:$F$1009,'Captura factura'!$B$10:$B$1009,'Monitoreo FICOSEC'!$AC$20,'Captura factura'!$C$10:$C$1009,'Monitoreo FICOSEC'!$C54,'Captura factura'!$D$10:$D$1009,'Monitoreo FICOSEC'!$D54,'Captura factura'!$I$10:$I$1009,'Monitoreo FICOSEC'!$AA$19)</f>
        <v>0</v>
      </c>
      <c r="AD54">
        <f>SUMIFS('Captura factura'!$F$10:$F$1009,'Captura factura'!$B$10:$B$1009,'Monitoreo FICOSEC'!$AD$20,'Captura factura'!$C$10:$C$1009,'Monitoreo FICOSEC'!$C54,'Captura factura'!$D$10:$D$1009,'Monitoreo FICOSEC'!$D54,'Captura factura'!$I$10:$I$1009,'Monitoreo FICOSEC'!$AA$19)</f>
        <v>0</v>
      </c>
      <c r="AE54">
        <f>SUMIFS('Captura factura'!$F$10:$F$1009,'Captura factura'!$B$10:$B$1009,'Monitoreo FICOSEC'!$AE$20,'Captura factura'!$C$10:$C$1009,'Monitoreo FICOSEC'!$C54,'Captura factura'!$D$10:$D$1009,'Monitoreo FICOSEC'!$D54,'Captura factura'!$I$10:$I$1009,'Monitoreo FICOSEC'!$AA$19)</f>
        <v>0</v>
      </c>
      <c r="AF54">
        <f>SUMIFS('Captura factura'!$F$10:$F$1009,'Captura factura'!$B$10:$B$1009,'Monitoreo FICOSEC'!$AF$20,'Captura factura'!$C$10:$C$1009,'Monitoreo FICOSEC'!$C54,'Captura factura'!$D$10:$D$1009,'Monitoreo FICOSEC'!$D54,'Captura factura'!$I$10:$I$1009,'Monitoreo FICOSEC'!$AA$19)</f>
        <v>0</v>
      </c>
      <c r="AG54">
        <f>SUMIFS('Captura factura'!$F$10:$F$1009,'Captura factura'!$B$10:$B$1009,'Monitoreo FICOSEC'!$AG$20,'Captura factura'!$C$10:$C$1009,'Monitoreo FICOSEC'!$C54,'Captura factura'!$D$10:$D$1009,'Monitoreo FICOSEC'!$D54,'Captura factura'!$I$10:$I$1009,'Monitoreo FICOSEC'!$AA$19)</f>
        <v>0</v>
      </c>
      <c r="AH54">
        <f>SUMIFS('Captura factura'!$F$10:$F$1009,'Captura factura'!$B$10:$B$1009,'Monitoreo FICOSEC'!$AH$20,'Captura factura'!$C$10:$C$1009,'Monitoreo FICOSEC'!$C54,'Captura factura'!$D$10:$D$1009,'Monitoreo FICOSEC'!$D54,'Captura factura'!$I$10:$I$1009,'Monitoreo FICOSEC'!$AA$19)</f>
        <v>0</v>
      </c>
      <c r="AI54">
        <f>SUMIFS('Captura factura'!$F$10:$F$1009,'Captura factura'!$B$10:$B$1009,'Monitoreo FICOSEC'!$AI$20,'Captura factura'!$C$10:$C$1009,'Monitoreo FICOSEC'!$C54,'Captura factura'!$D$10:$D$1009,'Monitoreo FICOSEC'!$D54,'Captura factura'!$I$10:$I$1009,'Monitoreo FICOSEC'!$AA$19)</f>
        <v>0</v>
      </c>
      <c r="AJ54">
        <f>SUMIFS('Captura factura'!$F$10:$F$1009,'Captura factura'!$B$10:$B$1009,'Monitoreo FICOSEC'!$AJ$20,'Captura factura'!$C$10:$C$1009,'Monitoreo FICOSEC'!$C54,'Captura factura'!$D$10:$D$1009,'Monitoreo FICOSEC'!$D54,'Captura factura'!$I$10:$I$1009,'Monitoreo FICOSEC'!$AA$19)</f>
        <v>0</v>
      </c>
      <c r="AK54">
        <f>SUMIFS('Captura factura'!$F$10:$F$1009,'Captura factura'!$B$10:$B$1009,'Monitoreo FICOSEC'!$AK$20,'Captura factura'!$C$10:$C$1009,'Monitoreo FICOSEC'!$C54,'Captura factura'!$D$10:$D$1009,'Monitoreo FICOSEC'!$D54,'Captura factura'!$I$10:$I$1009,'Monitoreo FICOSEC'!$AA$19)</f>
        <v>0</v>
      </c>
      <c r="AL54">
        <f>SUMIFS('Captura factura'!$F$10:$F$1009,'Captura factura'!$B$10:$B$1009,'Monitoreo FICOSEC'!$AL$20,'Captura factura'!$C$10:$C$1009,'Monitoreo FICOSEC'!$C54,'Captura factura'!$D$10:$D$1009,'Monitoreo FICOSEC'!$D54,'Captura factura'!$I$10:$I$1009,'Monitoreo FICOSEC'!$AA$19)</f>
        <v>0</v>
      </c>
    </row>
    <row r="55" spans="2:38" ht="33" customHeight="1" x14ac:dyDescent="0.2">
      <c r="B55" s="22" t="str">
        <f t="shared" si="3"/>
        <v>0%</v>
      </c>
      <c r="C55" s="83">
        <f>'Solicitud recurso'!$B57</f>
        <v>0</v>
      </c>
      <c r="D55" s="84">
        <f>'Solicitud recurso'!C57</f>
        <v>0</v>
      </c>
      <c r="E55" s="91">
        <f>'Solicitud recurso'!D57</f>
        <v>0</v>
      </c>
      <c r="F55" s="95">
        <f t="shared" si="27"/>
        <v>0</v>
      </c>
      <c r="G55" s="96">
        <f t="shared" si="28"/>
        <v>0</v>
      </c>
      <c r="H55" s="95">
        <f t="shared" si="29"/>
        <v>0</v>
      </c>
      <c r="I55" s="96">
        <f t="shared" si="30"/>
        <v>0</v>
      </c>
      <c r="J55" s="95">
        <f t="shared" si="31"/>
        <v>0</v>
      </c>
      <c r="K55" s="96">
        <f t="shared" si="32"/>
        <v>0</v>
      </c>
      <c r="L55" s="95">
        <f t="shared" si="33"/>
        <v>0</v>
      </c>
      <c r="M55" s="96">
        <f t="shared" si="34"/>
        <v>0</v>
      </c>
      <c r="N55" s="95">
        <f t="shared" si="35"/>
        <v>0</v>
      </c>
      <c r="O55" s="96">
        <f t="shared" si="36"/>
        <v>0</v>
      </c>
      <c r="P55" s="95">
        <f t="shared" si="37"/>
        <v>0</v>
      </c>
      <c r="Q55" s="96">
        <f t="shared" si="38"/>
        <v>0</v>
      </c>
      <c r="R55" s="346">
        <f t="shared" si="39"/>
        <v>0</v>
      </c>
      <c r="S55" s="347"/>
      <c r="T55" s="97">
        <f t="shared" si="40"/>
        <v>0</v>
      </c>
      <c r="U55" s="86" t="str">
        <f t="shared" si="15"/>
        <v>Balance Equilibrado</v>
      </c>
      <c r="AA55">
        <f>SUMIFS('Captura factura'!$F$10:$F$1009,'Captura factura'!$B$10:$B$1009,'Monitoreo FICOSEC'!$AA$20,'Captura factura'!$C$10:$C$1009,'Monitoreo FICOSEC'!$C55,'Captura factura'!$D$10:$D$1009,'Monitoreo FICOSEC'!$D55,'Captura factura'!$I$10:$I$1009,'Monitoreo FICOSEC'!$AA$19)</f>
        <v>0</v>
      </c>
      <c r="AB55">
        <f>SUMIFS('Captura factura'!$F$10:$F$1009,'Captura factura'!$B$10:$B$1009,'Monitoreo FICOSEC'!$AB$20,'Captura factura'!$C$10:$C$1009,'Monitoreo FICOSEC'!$C55,'Captura factura'!$D$10:$D$1009,'Monitoreo FICOSEC'!$D55,'Captura factura'!$I$10:$I$1009,'Monitoreo FICOSEC'!$AA$19)</f>
        <v>0</v>
      </c>
      <c r="AC55">
        <f>SUMIFS('Captura factura'!$F$10:$F$1009,'Captura factura'!$B$10:$B$1009,'Monitoreo FICOSEC'!$AC$20,'Captura factura'!$C$10:$C$1009,'Monitoreo FICOSEC'!$C55,'Captura factura'!$D$10:$D$1009,'Monitoreo FICOSEC'!$D55,'Captura factura'!$I$10:$I$1009,'Monitoreo FICOSEC'!$AA$19)</f>
        <v>0</v>
      </c>
      <c r="AD55">
        <f>SUMIFS('Captura factura'!$F$10:$F$1009,'Captura factura'!$B$10:$B$1009,'Monitoreo FICOSEC'!$AD$20,'Captura factura'!$C$10:$C$1009,'Monitoreo FICOSEC'!$C55,'Captura factura'!$D$10:$D$1009,'Monitoreo FICOSEC'!$D55,'Captura factura'!$I$10:$I$1009,'Monitoreo FICOSEC'!$AA$19)</f>
        <v>0</v>
      </c>
      <c r="AE55">
        <f>SUMIFS('Captura factura'!$F$10:$F$1009,'Captura factura'!$B$10:$B$1009,'Monitoreo FICOSEC'!$AE$20,'Captura factura'!$C$10:$C$1009,'Monitoreo FICOSEC'!$C55,'Captura factura'!$D$10:$D$1009,'Monitoreo FICOSEC'!$D55,'Captura factura'!$I$10:$I$1009,'Monitoreo FICOSEC'!$AA$19)</f>
        <v>0</v>
      </c>
      <c r="AF55">
        <f>SUMIFS('Captura factura'!$F$10:$F$1009,'Captura factura'!$B$10:$B$1009,'Monitoreo FICOSEC'!$AF$20,'Captura factura'!$C$10:$C$1009,'Monitoreo FICOSEC'!$C55,'Captura factura'!$D$10:$D$1009,'Monitoreo FICOSEC'!$D55,'Captura factura'!$I$10:$I$1009,'Monitoreo FICOSEC'!$AA$19)</f>
        <v>0</v>
      </c>
      <c r="AG55">
        <f>SUMIFS('Captura factura'!$F$10:$F$1009,'Captura factura'!$B$10:$B$1009,'Monitoreo FICOSEC'!$AG$20,'Captura factura'!$C$10:$C$1009,'Monitoreo FICOSEC'!$C55,'Captura factura'!$D$10:$D$1009,'Monitoreo FICOSEC'!$D55,'Captura factura'!$I$10:$I$1009,'Monitoreo FICOSEC'!$AA$19)</f>
        <v>0</v>
      </c>
      <c r="AH55">
        <f>SUMIFS('Captura factura'!$F$10:$F$1009,'Captura factura'!$B$10:$B$1009,'Monitoreo FICOSEC'!$AH$20,'Captura factura'!$C$10:$C$1009,'Monitoreo FICOSEC'!$C55,'Captura factura'!$D$10:$D$1009,'Monitoreo FICOSEC'!$D55,'Captura factura'!$I$10:$I$1009,'Monitoreo FICOSEC'!$AA$19)</f>
        <v>0</v>
      </c>
      <c r="AI55">
        <f>SUMIFS('Captura factura'!$F$10:$F$1009,'Captura factura'!$B$10:$B$1009,'Monitoreo FICOSEC'!$AI$20,'Captura factura'!$C$10:$C$1009,'Monitoreo FICOSEC'!$C55,'Captura factura'!$D$10:$D$1009,'Monitoreo FICOSEC'!$D55,'Captura factura'!$I$10:$I$1009,'Monitoreo FICOSEC'!$AA$19)</f>
        <v>0</v>
      </c>
      <c r="AJ55">
        <f>SUMIFS('Captura factura'!$F$10:$F$1009,'Captura factura'!$B$10:$B$1009,'Monitoreo FICOSEC'!$AJ$20,'Captura factura'!$C$10:$C$1009,'Monitoreo FICOSEC'!$C55,'Captura factura'!$D$10:$D$1009,'Monitoreo FICOSEC'!$D55,'Captura factura'!$I$10:$I$1009,'Monitoreo FICOSEC'!$AA$19)</f>
        <v>0</v>
      </c>
      <c r="AK55">
        <f>SUMIFS('Captura factura'!$F$10:$F$1009,'Captura factura'!$B$10:$B$1009,'Monitoreo FICOSEC'!$AK$20,'Captura factura'!$C$10:$C$1009,'Monitoreo FICOSEC'!$C55,'Captura factura'!$D$10:$D$1009,'Monitoreo FICOSEC'!$D55,'Captura factura'!$I$10:$I$1009,'Monitoreo FICOSEC'!$AA$19)</f>
        <v>0</v>
      </c>
      <c r="AL55">
        <f>SUMIFS('Captura factura'!$F$10:$F$1009,'Captura factura'!$B$10:$B$1009,'Monitoreo FICOSEC'!$AL$20,'Captura factura'!$C$10:$C$1009,'Monitoreo FICOSEC'!$C55,'Captura factura'!$D$10:$D$1009,'Monitoreo FICOSEC'!$D55,'Captura factura'!$I$10:$I$1009,'Monitoreo FICOSEC'!$AA$19)</f>
        <v>0</v>
      </c>
    </row>
    <row r="56" spans="2:38" ht="33" customHeight="1" x14ac:dyDescent="0.2">
      <c r="B56" s="22" t="str">
        <f t="shared" si="3"/>
        <v>0%</v>
      </c>
      <c r="C56" s="83">
        <f>'Solicitud recurso'!$B58</f>
        <v>0</v>
      </c>
      <c r="D56" s="84">
        <f>'Solicitud recurso'!C58</f>
        <v>0</v>
      </c>
      <c r="E56" s="91">
        <f>'Solicitud recurso'!D58</f>
        <v>0</v>
      </c>
      <c r="F56" s="95">
        <f t="shared" si="27"/>
        <v>0</v>
      </c>
      <c r="G56" s="96">
        <f t="shared" si="28"/>
        <v>0</v>
      </c>
      <c r="H56" s="95">
        <f t="shared" si="29"/>
        <v>0</v>
      </c>
      <c r="I56" s="96">
        <f t="shared" si="30"/>
        <v>0</v>
      </c>
      <c r="J56" s="95">
        <f t="shared" si="31"/>
        <v>0</v>
      </c>
      <c r="K56" s="96">
        <f t="shared" si="32"/>
        <v>0</v>
      </c>
      <c r="L56" s="95">
        <f t="shared" si="33"/>
        <v>0</v>
      </c>
      <c r="M56" s="96">
        <f t="shared" si="34"/>
        <v>0</v>
      </c>
      <c r="N56" s="95">
        <f t="shared" si="35"/>
        <v>0</v>
      </c>
      <c r="O56" s="96">
        <f t="shared" si="36"/>
        <v>0</v>
      </c>
      <c r="P56" s="95">
        <f t="shared" si="37"/>
        <v>0</v>
      </c>
      <c r="Q56" s="96">
        <f t="shared" si="38"/>
        <v>0</v>
      </c>
      <c r="R56" s="346">
        <f t="shared" si="39"/>
        <v>0</v>
      </c>
      <c r="S56" s="347"/>
      <c r="T56" s="97">
        <f t="shared" si="40"/>
        <v>0</v>
      </c>
      <c r="U56" s="86" t="str">
        <f t="shared" si="15"/>
        <v>Balance Equilibrado</v>
      </c>
      <c r="AA56">
        <f>SUMIFS('Captura factura'!$F$10:$F$1009,'Captura factura'!$B$10:$B$1009,'Monitoreo FICOSEC'!$AA$20,'Captura factura'!$C$10:$C$1009,'Monitoreo FICOSEC'!$C56,'Captura factura'!$D$10:$D$1009,'Monitoreo FICOSEC'!$D56,'Captura factura'!$I$10:$I$1009,'Monitoreo FICOSEC'!$AA$19)</f>
        <v>0</v>
      </c>
      <c r="AB56">
        <f>SUMIFS('Captura factura'!$F$10:$F$1009,'Captura factura'!$B$10:$B$1009,'Monitoreo FICOSEC'!$AB$20,'Captura factura'!$C$10:$C$1009,'Monitoreo FICOSEC'!$C56,'Captura factura'!$D$10:$D$1009,'Monitoreo FICOSEC'!$D56,'Captura factura'!$I$10:$I$1009,'Monitoreo FICOSEC'!$AA$19)</f>
        <v>0</v>
      </c>
      <c r="AC56">
        <f>SUMIFS('Captura factura'!$F$10:$F$1009,'Captura factura'!$B$10:$B$1009,'Monitoreo FICOSEC'!$AC$20,'Captura factura'!$C$10:$C$1009,'Monitoreo FICOSEC'!$C56,'Captura factura'!$D$10:$D$1009,'Monitoreo FICOSEC'!$D56,'Captura factura'!$I$10:$I$1009,'Monitoreo FICOSEC'!$AA$19)</f>
        <v>0</v>
      </c>
      <c r="AD56">
        <f>SUMIFS('Captura factura'!$F$10:$F$1009,'Captura factura'!$B$10:$B$1009,'Monitoreo FICOSEC'!$AD$20,'Captura factura'!$C$10:$C$1009,'Monitoreo FICOSEC'!$C56,'Captura factura'!$D$10:$D$1009,'Monitoreo FICOSEC'!$D56,'Captura factura'!$I$10:$I$1009,'Monitoreo FICOSEC'!$AA$19)</f>
        <v>0</v>
      </c>
      <c r="AE56">
        <f>SUMIFS('Captura factura'!$F$10:$F$1009,'Captura factura'!$B$10:$B$1009,'Monitoreo FICOSEC'!$AE$20,'Captura factura'!$C$10:$C$1009,'Monitoreo FICOSEC'!$C56,'Captura factura'!$D$10:$D$1009,'Monitoreo FICOSEC'!$D56,'Captura factura'!$I$10:$I$1009,'Monitoreo FICOSEC'!$AA$19)</f>
        <v>0</v>
      </c>
      <c r="AF56">
        <f>SUMIFS('Captura factura'!$F$10:$F$1009,'Captura factura'!$B$10:$B$1009,'Monitoreo FICOSEC'!$AF$20,'Captura factura'!$C$10:$C$1009,'Monitoreo FICOSEC'!$C56,'Captura factura'!$D$10:$D$1009,'Monitoreo FICOSEC'!$D56,'Captura factura'!$I$10:$I$1009,'Monitoreo FICOSEC'!$AA$19)</f>
        <v>0</v>
      </c>
      <c r="AG56">
        <f>SUMIFS('Captura factura'!$F$10:$F$1009,'Captura factura'!$B$10:$B$1009,'Monitoreo FICOSEC'!$AG$20,'Captura factura'!$C$10:$C$1009,'Monitoreo FICOSEC'!$C56,'Captura factura'!$D$10:$D$1009,'Monitoreo FICOSEC'!$D56,'Captura factura'!$I$10:$I$1009,'Monitoreo FICOSEC'!$AA$19)</f>
        <v>0</v>
      </c>
      <c r="AH56">
        <f>SUMIFS('Captura factura'!$F$10:$F$1009,'Captura factura'!$B$10:$B$1009,'Monitoreo FICOSEC'!$AH$20,'Captura factura'!$C$10:$C$1009,'Monitoreo FICOSEC'!$C56,'Captura factura'!$D$10:$D$1009,'Monitoreo FICOSEC'!$D56,'Captura factura'!$I$10:$I$1009,'Monitoreo FICOSEC'!$AA$19)</f>
        <v>0</v>
      </c>
      <c r="AI56">
        <f>SUMIFS('Captura factura'!$F$10:$F$1009,'Captura factura'!$B$10:$B$1009,'Monitoreo FICOSEC'!$AI$20,'Captura factura'!$C$10:$C$1009,'Monitoreo FICOSEC'!$C56,'Captura factura'!$D$10:$D$1009,'Monitoreo FICOSEC'!$D56,'Captura factura'!$I$10:$I$1009,'Monitoreo FICOSEC'!$AA$19)</f>
        <v>0</v>
      </c>
      <c r="AJ56">
        <f>SUMIFS('Captura factura'!$F$10:$F$1009,'Captura factura'!$B$10:$B$1009,'Monitoreo FICOSEC'!$AJ$20,'Captura factura'!$C$10:$C$1009,'Monitoreo FICOSEC'!$C56,'Captura factura'!$D$10:$D$1009,'Monitoreo FICOSEC'!$D56,'Captura factura'!$I$10:$I$1009,'Monitoreo FICOSEC'!$AA$19)</f>
        <v>0</v>
      </c>
      <c r="AK56">
        <f>SUMIFS('Captura factura'!$F$10:$F$1009,'Captura factura'!$B$10:$B$1009,'Monitoreo FICOSEC'!$AK$20,'Captura factura'!$C$10:$C$1009,'Monitoreo FICOSEC'!$C56,'Captura factura'!$D$10:$D$1009,'Monitoreo FICOSEC'!$D56,'Captura factura'!$I$10:$I$1009,'Monitoreo FICOSEC'!$AA$19)</f>
        <v>0</v>
      </c>
      <c r="AL56">
        <f>SUMIFS('Captura factura'!$F$10:$F$1009,'Captura factura'!$B$10:$B$1009,'Monitoreo FICOSEC'!$AL$20,'Captura factura'!$C$10:$C$1009,'Monitoreo FICOSEC'!$C56,'Captura factura'!$D$10:$D$1009,'Monitoreo FICOSEC'!$D56,'Captura factura'!$I$10:$I$1009,'Monitoreo FICOSEC'!$AA$19)</f>
        <v>0</v>
      </c>
    </row>
    <row r="57" spans="2:38" ht="33" customHeight="1" x14ac:dyDescent="0.2">
      <c r="B57" s="22" t="str">
        <f t="shared" si="3"/>
        <v>0%</v>
      </c>
      <c r="C57" s="83">
        <f>'Solicitud recurso'!$B59</f>
        <v>0</v>
      </c>
      <c r="D57" s="84">
        <f>'Solicitud recurso'!C59</f>
        <v>0</v>
      </c>
      <c r="E57" s="91">
        <f>'Solicitud recurso'!D59</f>
        <v>0</v>
      </c>
      <c r="F57" s="95">
        <f t="shared" si="27"/>
        <v>0</v>
      </c>
      <c r="G57" s="96">
        <f t="shared" si="28"/>
        <v>0</v>
      </c>
      <c r="H57" s="95">
        <f t="shared" si="29"/>
        <v>0</v>
      </c>
      <c r="I57" s="96">
        <f t="shared" si="30"/>
        <v>0</v>
      </c>
      <c r="J57" s="95">
        <f t="shared" si="31"/>
        <v>0</v>
      </c>
      <c r="K57" s="96">
        <f t="shared" si="32"/>
        <v>0</v>
      </c>
      <c r="L57" s="95">
        <f t="shared" si="33"/>
        <v>0</v>
      </c>
      <c r="M57" s="96">
        <f t="shared" si="34"/>
        <v>0</v>
      </c>
      <c r="N57" s="95">
        <f t="shared" si="35"/>
        <v>0</v>
      </c>
      <c r="O57" s="96">
        <f t="shared" si="36"/>
        <v>0</v>
      </c>
      <c r="P57" s="95">
        <f t="shared" si="37"/>
        <v>0</v>
      </c>
      <c r="Q57" s="96">
        <f t="shared" si="38"/>
        <v>0</v>
      </c>
      <c r="R57" s="346">
        <f t="shared" si="39"/>
        <v>0</v>
      </c>
      <c r="S57" s="347"/>
      <c r="T57" s="97">
        <f t="shared" si="40"/>
        <v>0</v>
      </c>
      <c r="U57" s="86" t="str">
        <f t="shared" si="15"/>
        <v>Balance Equilibrado</v>
      </c>
      <c r="AA57">
        <f>SUMIFS('Captura factura'!$F$10:$F$1009,'Captura factura'!$B$10:$B$1009,'Monitoreo FICOSEC'!$AA$20,'Captura factura'!$C$10:$C$1009,'Monitoreo FICOSEC'!$C57,'Captura factura'!$D$10:$D$1009,'Monitoreo FICOSEC'!$D57,'Captura factura'!$I$10:$I$1009,'Monitoreo FICOSEC'!$AA$19)</f>
        <v>0</v>
      </c>
      <c r="AB57">
        <f>SUMIFS('Captura factura'!$F$10:$F$1009,'Captura factura'!$B$10:$B$1009,'Monitoreo FICOSEC'!$AB$20,'Captura factura'!$C$10:$C$1009,'Monitoreo FICOSEC'!$C57,'Captura factura'!$D$10:$D$1009,'Monitoreo FICOSEC'!$D57,'Captura factura'!$I$10:$I$1009,'Monitoreo FICOSEC'!$AA$19)</f>
        <v>0</v>
      </c>
      <c r="AC57">
        <f>SUMIFS('Captura factura'!$F$10:$F$1009,'Captura factura'!$B$10:$B$1009,'Monitoreo FICOSEC'!$AC$20,'Captura factura'!$C$10:$C$1009,'Monitoreo FICOSEC'!$C57,'Captura factura'!$D$10:$D$1009,'Monitoreo FICOSEC'!$D57,'Captura factura'!$I$10:$I$1009,'Monitoreo FICOSEC'!$AA$19)</f>
        <v>0</v>
      </c>
      <c r="AD57">
        <f>SUMIFS('Captura factura'!$F$10:$F$1009,'Captura factura'!$B$10:$B$1009,'Monitoreo FICOSEC'!$AD$20,'Captura factura'!$C$10:$C$1009,'Monitoreo FICOSEC'!$C57,'Captura factura'!$D$10:$D$1009,'Monitoreo FICOSEC'!$D57,'Captura factura'!$I$10:$I$1009,'Monitoreo FICOSEC'!$AA$19)</f>
        <v>0</v>
      </c>
      <c r="AE57">
        <f>SUMIFS('Captura factura'!$F$10:$F$1009,'Captura factura'!$B$10:$B$1009,'Monitoreo FICOSEC'!$AE$20,'Captura factura'!$C$10:$C$1009,'Monitoreo FICOSEC'!$C57,'Captura factura'!$D$10:$D$1009,'Monitoreo FICOSEC'!$D57,'Captura factura'!$I$10:$I$1009,'Monitoreo FICOSEC'!$AA$19)</f>
        <v>0</v>
      </c>
      <c r="AF57">
        <f>SUMIFS('Captura factura'!$F$10:$F$1009,'Captura factura'!$B$10:$B$1009,'Monitoreo FICOSEC'!$AF$20,'Captura factura'!$C$10:$C$1009,'Monitoreo FICOSEC'!$C57,'Captura factura'!$D$10:$D$1009,'Monitoreo FICOSEC'!$D57,'Captura factura'!$I$10:$I$1009,'Monitoreo FICOSEC'!$AA$19)</f>
        <v>0</v>
      </c>
      <c r="AG57">
        <f>SUMIFS('Captura factura'!$F$10:$F$1009,'Captura factura'!$B$10:$B$1009,'Monitoreo FICOSEC'!$AG$20,'Captura factura'!$C$10:$C$1009,'Monitoreo FICOSEC'!$C57,'Captura factura'!$D$10:$D$1009,'Monitoreo FICOSEC'!$D57,'Captura factura'!$I$10:$I$1009,'Monitoreo FICOSEC'!$AA$19)</f>
        <v>0</v>
      </c>
      <c r="AH57">
        <f>SUMIFS('Captura factura'!$F$10:$F$1009,'Captura factura'!$B$10:$B$1009,'Monitoreo FICOSEC'!$AH$20,'Captura factura'!$C$10:$C$1009,'Monitoreo FICOSEC'!$C57,'Captura factura'!$D$10:$D$1009,'Monitoreo FICOSEC'!$D57,'Captura factura'!$I$10:$I$1009,'Monitoreo FICOSEC'!$AA$19)</f>
        <v>0</v>
      </c>
      <c r="AI57">
        <f>SUMIFS('Captura factura'!$F$10:$F$1009,'Captura factura'!$B$10:$B$1009,'Monitoreo FICOSEC'!$AI$20,'Captura factura'!$C$10:$C$1009,'Monitoreo FICOSEC'!$C57,'Captura factura'!$D$10:$D$1009,'Monitoreo FICOSEC'!$D57,'Captura factura'!$I$10:$I$1009,'Monitoreo FICOSEC'!$AA$19)</f>
        <v>0</v>
      </c>
      <c r="AJ57">
        <f>SUMIFS('Captura factura'!$F$10:$F$1009,'Captura factura'!$B$10:$B$1009,'Monitoreo FICOSEC'!$AJ$20,'Captura factura'!$C$10:$C$1009,'Monitoreo FICOSEC'!$C57,'Captura factura'!$D$10:$D$1009,'Monitoreo FICOSEC'!$D57,'Captura factura'!$I$10:$I$1009,'Monitoreo FICOSEC'!$AA$19)</f>
        <v>0</v>
      </c>
      <c r="AK57">
        <f>SUMIFS('Captura factura'!$F$10:$F$1009,'Captura factura'!$B$10:$B$1009,'Monitoreo FICOSEC'!$AK$20,'Captura factura'!$C$10:$C$1009,'Monitoreo FICOSEC'!$C57,'Captura factura'!$D$10:$D$1009,'Monitoreo FICOSEC'!$D57,'Captura factura'!$I$10:$I$1009,'Monitoreo FICOSEC'!$AA$19)</f>
        <v>0</v>
      </c>
      <c r="AL57">
        <f>SUMIFS('Captura factura'!$F$10:$F$1009,'Captura factura'!$B$10:$B$1009,'Monitoreo FICOSEC'!$AL$20,'Captura factura'!$C$10:$C$1009,'Monitoreo FICOSEC'!$C57,'Captura factura'!$D$10:$D$1009,'Monitoreo FICOSEC'!$D57,'Captura factura'!$I$10:$I$1009,'Monitoreo FICOSEC'!$AA$19)</f>
        <v>0</v>
      </c>
    </row>
    <row r="58" spans="2:38" ht="33" customHeight="1" x14ac:dyDescent="0.2">
      <c r="B58" s="22" t="str">
        <f t="shared" si="3"/>
        <v>0%</v>
      </c>
      <c r="C58" s="83">
        <f>'Solicitud recurso'!$B60</f>
        <v>0</v>
      </c>
      <c r="D58" s="84">
        <f>'Solicitud recurso'!C60</f>
        <v>0</v>
      </c>
      <c r="E58" s="91">
        <f>'Solicitud recurso'!D60</f>
        <v>0</v>
      </c>
      <c r="F58" s="95">
        <f t="shared" si="27"/>
        <v>0</v>
      </c>
      <c r="G58" s="96">
        <f t="shared" si="28"/>
        <v>0</v>
      </c>
      <c r="H58" s="95">
        <f t="shared" si="29"/>
        <v>0</v>
      </c>
      <c r="I58" s="96">
        <f t="shared" si="30"/>
        <v>0</v>
      </c>
      <c r="J58" s="95">
        <f t="shared" si="31"/>
        <v>0</v>
      </c>
      <c r="K58" s="96">
        <f t="shared" si="32"/>
        <v>0</v>
      </c>
      <c r="L58" s="95">
        <f t="shared" si="33"/>
        <v>0</v>
      </c>
      <c r="M58" s="96">
        <f t="shared" si="34"/>
        <v>0</v>
      </c>
      <c r="N58" s="95">
        <f t="shared" si="35"/>
        <v>0</v>
      </c>
      <c r="O58" s="96">
        <f t="shared" si="36"/>
        <v>0</v>
      </c>
      <c r="P58" s="95">
        <f t="shared" si="37"/>
        <v>0</v>
      </c>
      <c r="Q58" s="96">
        <f t="shared" si="38"/>
        <v>0</v>
      </c>
      <c r="R58" s="346">
        <f t="shared" si="39"/>
        <v>0</v>
      </c>
      <c r="S58" s="347"/>
      <c r="T58" s="97">
        <f t="shared" si="40"/>
        <v>0</v>
      </c>
      <c r="U58" s="86" t="str">
        <f t="shared" si="15"/>
        <v>Balance Equilibrado</v>
      </c>
      <c r="AA58">
        <f>SUMIFS('Captura factura'!$F$10:$F$1009,'Captura factura'!$B$10:$B$1009,'Monitoreo FICOSEC'!$AA$20,'Captura factura'!$C$10:$C$1009,'Monitoreo FICOSEC'!$C58,'Captura factura'!$D$10:$D$1009,'Monitoreo FICOSEC'!$D58,'Captura factura'!$I$10:$I$1009,'Monitoreo FICOSEC'!$AA$19)</f>
        <v>0</v>
      </c>
      <c r="AB58">
        <f>SUMIFS('Captura factura'!$F$10:$F$1009,'Captura factura'!$B$10:$B$1009,'Monitoreo FICOSEC'!$AB$20,'Captura factura'!$C$10:$C$1009,'Monitoreo FICOSEC'!$C58,'Captura factura'!$D$10:$D$1009,'Monitoreo FICOSEC'!$D58,'Captura factura'!$I$10:$I$1009,'Monitoreo FICOSEC'!$AA$19)</f>
        <v>0</v>
      </c>
      <c r="AC58">
        <f>SUMIFS('Captura factura'!$F$10:$F$1009,'Captura factura'!$B$10:$B$1009,'Monitoreo FICOSEC'!$AC$20,'Captura factura'!$C$10:$C$1009,'Monitoreo FICOSEC'!$C58,'Captura factura'!$D$10:$D$1009,'Monitoreo FICOSEC'!$D58,'Captura factura'!$I$10:$I$1009,'Monitoreo FICOSEC'!$AA$19)</f>
        <v>0</v>
      </c>
      <c r="AD58">
        <f>SUMIFS('Captura factura'!$F$10:$F$1009,'Captura factura'!$B$10:$B$1009,'Monitoreo FICOSEC'!$AD$20,'Captura factura'!$C$10:$C$1009,'Monitoreo FICOSEC'!$C58,'Captura factura'!$D$10:$D$1009,'Monitoreo FICOSEC'!$D58,'Captura factura'!$I$10:$I$1009,'Monitoreo FICOSEC'!$AA$19)</f>
        <v>0</v>
      </c>
      <c r="AE58">
        <f>SUMIFS('Captura factura'!$F$10:$F$1009,'Captura factura'!$B$10:$B$1009,'Monitoreo FICOSEC'!$AE$20,'Captura factura'!$C$10:$C$1009,'Monitoreo FICOSEC'!$C58,'Captura factura'!$D$10:$D$1009,'Monitoreo FICOSEC'!$D58,'Captura factura'!$I$10:$I$1009,'Monitoreo FICOSEC'!$AA$19)</f>
        <v>0</v>
      </c>
      <c r="AF58">
        <f>SUMIFS('Captura factura'!$F$10:$F$1009,'Captura factura'!$B$10:$B$1009,'Monitoreo FICOSEC'!$AF$20,'Captura factura'!$C$10:$C$1009,'Monitoreo FICOSEC'!$C58,'Captura factura'!$D$10:$D$1009,'Monitoreo FICOSEC'!$D58,'Captura factura'!$I$10:$I$1009,'Monitoreo FICOSEC'!$AA$19)</f>
        <v>0</v>
      </c>
      <c r="AG58">
        <f>SUMIFS('Captura factura'!$F$10:$F$1009,'Captura factura'!$B$10:$B$1009,'Monitoreo FICOSEC'!$AG$20,'Captura factura'!$C$10:$C$1009,'Monitoreo FICOSEC'!$C58,'Captura factura'!$D$10:$D$1009,'Monitoreo FICOSEC'!$D58,'Captura factura'!$I$10:$I$1009,'Monitoreo FICOSEC'!$AA$19)</f>
        <v>0</v>
      </c>
      <c r="AH58">
        <f>SUMIFS('Captura factura'!$F$10:$F$1009,'Captura factura'!$B$10:$B$1009,'Monitoreo FICOSEC'!$AH$20,'Captura factura'!$C$10:$C$1009,'Monitoreo FICOSEC'!$C58,'Captura factura'!$D$10:$D$1009,'Monitoreo FICOSEC'!$D58,'Captura factura'!$I$10:$I$1009,'Monitoreo FICOSEC'!$AA$19)</f>
        <v>0</v>
      </c>
      <c r="AI58">
        <f>SUMIFS('Captura factura'!$F$10:$F$1009,'Captura factura'!$B$10:$B$1009,'Monitoreo FICOSEC'!$AI$20,'Captura factura'!$C$10:$C$1009,'Monitoreo FICOSEC'!$C58,'Captura factura'!$D$10:$D$1009,'Monitoreo FICOSEC'!$D58,'Captura factura'!$I$10:$I$1009,'Monitoreo FICOSEC'!$AA$19)</f>
        <v>0</v>
      </c>
      <c r="AJ58">
        <f>SUMIFS('Captura factura'!$F$10:$F$1009,'Captura factura'!$B$10:$B$1009,'Monitoreo FICOSEC'!$AJ$20,'Captura factura'!$C$10:$C$1009,'Monitoreo FICOSEC'!$C58,'Captura factura'!$D$10:$D$1009,'Monitoreo FICOSEC'!$D58,'Captura factura'!$I$10:$I$1009,'Monitoreo FICOSEC'!$AA$19)</f>
        <v>0</v>
      </c>
      <c r="AK58">
        <f>SUMIFS('Captura factura'!$F$10:$F$1009,'Captura factura'!$B$10:$B$1009,'Monitoreo FICOSEC'!$AK$20,'Captura factura'!$C$10:$C$1009,'Monitoreo FICOSEC'!$C58,'Captura factura'!$D$10:$D$1009,'Monitoreo FICOSEC'!$D58,'Captura factura'!$I$10:$I$1009,'Monitoreo FICOSEC'!$AA$19)</f>
        <v>0</v>
      </c>
      <c r="AL58">
        <f>SUMIFS('Captura factura'!$F$10:$F$1009,'Captura factura'!$B$10:$B$1009,'Monitoreo FICOSEC'!$AL$20,'Captura factura'!$C$10:$C$1009,'Monitoreo FICOSEC'!$C58,'Captura factura'!$D$10:$D$1009,'Monitoreo FICOSEC'!$D58,'Captura factura'!$I$10:$I$1009,'Monitoreo FICOSEC'!$AA$19)</f>
        <v>0</v>
      </c>
    </row>
    <row r="59" spans="2:38" ht="33" customHeight="1" x14ac:dyDescent="0.2">
      <c r="B59" s="22" t="str">
        <f t="shared" si="3"/>
        <v>0%</v>
      </c>
      <c r="C59" s="83">
        <f>'Solicitud recurso'!$B61</f>
        <v>0</v>
      </c>
      <c r="D59" s="84">
        <f>'Solicitud recurso'!C61</f>
        <v>0</v>
      </c>
      <c r="E59" s="91">
        <f>'Solicitud recurso'!D61</f>
        <v>0</v>
      </c>
      <c r="F59" s="95">
        <f t="shared" si="27"/>
        <v>0</v>
      </c>
      <c r="G59" s="96">
        <f t="shared" si="28"/>
        <v>0</v>
      </c>
      <c r="H59" s="95">
        <f t="shared" si="29"/>
        <v>0</v>
      </c>
      <c r="I59" s="96">
        <f t="shared" si="30"/>
        <v>0</v>
      </c>
      <c r="J59" s="95">
        <f t="shared" si="31"/>
        <v>0</v>
      </c>
      <c r="K59" s="96">
        <f t="shared" si="32"/>
        <v>0</v>
      </c>
      <c r="L59" s="95">
        <f t="shared" si="33"/>
        <v>0</v>
      </c>
      <c r="M59" s="96">
        <f t="shared" si="34"/>
        <v>0</v>
      </c>
      <c r="N59" s="95">
        <f t="shared" si="35"/>
        <v>0</v>
      </c>
      <c r="O59" s="96">
        <f t="shared" si="36"/>
        <v>0</v>
      </c>
      <c r="P59" s="95">
        <f t="shared" si="37"/>
        <v>0</v>
      </c>
      <c r="Q59" s="96">
        <f t="shared" si="38"/>
        <v>0</v>
      </c>
      <c r="R59" s="346">
        <f t="shared" si="39"/>
        <v>0</v>
      </c>
      <c r="S59" s="347"/>
      <c r="T59" s="97">
        <f t="shared" si="40"/>
        <v>0</v>
      </c>
      <c r="U59" s="86" t="str">
        <f t="shared" si="15"/>
        <v>Balance Equilibrado</v>
      </c>
      <c r="AA59">
        <f>SUMIFS('Captura factura'!$F$10:$F$1009,'Captura factura'!$B$10:$B$1009,'Monitoreo FICOSEC'!$AA$20,'Captura factura'!$C$10:$C$1009,'Monitoreo FICOSEC'!$C59,'Captura factura'!$D$10:$D$1009,'Monitoreo FICOSEC'!$D59,'Captura factura'!$I$10:$I$1009,'Monitoreo FICOSEC'!$AA$19)</f>
        <v>0</v>
      </c>
      <c r="AB59">
        <f>SUMIFS('Captura factura'!$F$10:$F$1009,'Captura factura'!$B$10:$B$1009,'Monitoreo FICOSEC'!$AB$20,'Captura factura'!$C$10:$C$1009,'Monitoreo FICOSEC'!$C59,'Captura factura'!$D$10:$D$1009,'Monitoreo FICOSEC'!$D59,'Captura factura'!$I$10:$I$1009,'Monitoreo FICOSEC'!$AA$19)</f>
        <v>0</v>
      </c>
      <c r="AC59">
        <f>SUMIFS('Captura factura'!$F$10:$F$1009,'Captura factura'!$B$10:$B$1009,'Monitoreo FICOSEC'!$AC$20,'Captura factura'!$C$10:$C$1009,'Monitoreo FICOSEC'!$C59,'Captura factura'!$D$10:$D$1009,'Monitoreo FICOSEC'!$D59,'Captura factura'!$I$10:$I$1009,'Monitoreo FICOSEC'!$AA$19)</f>
        <v>0</v>
      </c>
      <c r="AD59">
        <f>SUMIFS('Captura factura'!$F$10:$F$1009,'Captura factura'!$B$10:$B$1009,'Monitoreo FICOSEC'!$AD$20,'Captura factura'!$C$10:$C$1009,'Monitoreo FICOSEC'!$C59,'Captura factura'!$D$10:$D$1009,'Monitoreo FICOSEC'!$D59,'Captura factura'!$I$10:$I$1009,'Monitoreo FICOSEC'!$AA$19)</f>
        <v>0</v>
      </c>
      <c r="AE59">
        <f>SUMIFS('Captura factura'!$F$10:$F$1009,'Captura factura'!$B$10:$B$1009,'Monitoreo FICOSEC'!$AE$20,'Captura factura'!$C$10:$C$1009,'Monitoreo FICOSEC'!$C59,'Captura factura'!$D$10:$D$1009,'Monitoreo FICOSEC'!$D59,'Captura factura'!$I$10:$I$1009,'Monitoreo FICOSEC'!$AA$19)</f>
        <v>0</v>
      </c>
      <c r="AF59">
        <f>SUMIFS('Captura factura'!$F$10:$F$1009,'Captura factura'!$B$10:$B$1009,'Monitoreo FICOSEC'!$AF$20,'Captura factura'!$C$10:$C$1009,'Monitoreo FICOSEC'!$C59,'Captura factura'!$D$10:$D$1009,'Monitoreo FICOSEC'!$D59,'Captura factura'!$I$10:$I$1009,'Monitoreo FICOSEC'!$AA$19)</f>
        <v>0</v>
      </c>
      <c r="AG59">
        <f>SUMIFS('Captura factura'!$F$10:$F$1009,'Captura factura'!$B$10:$B$1009,'Monitoreo FICOSEC'!$AG$20,'Captura factura'!$C$10:$C$1009,'Monitoreo FICOSEC'!$C59,'Captura factura'!$D$10:$D$1009,'Monitoreo FICOSEC'!$D59,'Captura factura'!$I$10:$I$1009,'Monitoreo FICOSEC'!$AA$19)</f>
        <v>0</v>
      </c>
      <c r="AH59">
        <f>SUMIFS('Captura factura'!$F$10:$F$1009,'Captura factura'!$B$10:$B$1009,'Monitoreo FICOSEC'!$AH$20,'Captura factura'!$C$10:$C$1009,'Monitoreo FICOSEC'!$C59,'Captura factura'!$D$10:$D$1009,'Monitoreo FICOSEC'!$D59,'Captura factura'!$I$10:$I$1009,'Monitoreo FICOSEC'!$AA$19)</f>
        <v>0</v>
      </c>
      <c r="AI59">
        <f>SUMIFS('Captura factura'!$F$10:$F$1009,'Captura factura'!$B$10:$B$1009,'Monitoreo FICOSEC'!$AI$20,'Captura factura'!$C$10:$C$1009,'Monitoreo FICOSEC'!$C59,'Captura factura'!$D$10:$D$1009,'Monitoreo FICOSEC'!$D59,'Captura factura'!$I$10:$I$1009,'Monitoreo FICOSEC'!$AA$19)</f>
        <v>0</v>
      </c>
      <c r="AJ59">
        <f>SUMIFS('Captura factura'!$F$10:$F$1009,'Captura factura'!$B$10:$B$1009,'Monitoreo FICOSEC'!$AJ$20,'Captura factura'!$C$10:$C$1009,'Monitoreo FICOSEC'!$C59,'Captura factura'!$D$10:$D$1009,'Monitoreo FICOSEC'!$D59,'Captura factura'!$I$10:$I$1009,'Monitoreo FICOSEC'!$AA$19)</f>
        <v>0</v>
      </c>
      <c r="AK59">
        <f>SUMIFS('Captura factura'!$F$10:$F$1009,'Captura factura'!$B$10:$B$1009,'Monitoreo FICOSEC'!$AK$20,'Captura factura'!$C$10:$C$1009,'Monitoreo FICOSEC'!$C59,'Captura factura'!$D$10:$D$1009,'Monitoreo FICOSEC'!$D59,'Captura factura'!$I$10:$I$1009,'Monitoreo FICOSEC'!$AA$19)</f>
        <v>0</v>
      </c>
      <c r="AL59">
        <f>SUMIFS('Captura factura'!$F$10:$F$1009,'Captura factura'!$B$10:$B$1009,'Monitoreo FICOSEC'!$AL$20,'Captura factura'!$C$10:$C$1009,'Monitoreo FICOSEC'!$C59,'Captura factura'!$D$10:$D$1009,'Monitoreo FICOSEC'!$D59,'Captura factura'!$I$10:$I$1009,'Monitoreo FICOSEC'!$AA$19)</f>
        <v>0</v>
      </c>
    </row>
    <row r="60" spans="2:38" ht="33" customHeight="1" x14ac:dyDescent="0.2">
      <c r="B60" s="22" t="str">
        <f t="shared" si="3"/>
        <v>0%</v>
      </c>
      <c r="C60" s="83">
        <f>'Solicitud recurso'!$B62</f>
        <v>0</v>
      </c>
      <c r="D60" s="84">
        <f>'Solicitud recurso'!C62</f>
        <v>0</v>
      </c>
      <c r="E60" s="91">
        <f>'Solicitud recurso'!D62</f>
        <v>0</v>
      </c>
      <c r="F60" s="95">
        <f t="shared" si="27"/>
        <v>0</v>
      </c>
      <c r="G60" s="96">
        <f t="shared" si="28"/>
        <v>0</v>
      </c>
      <c r="H60" s="95">
        <f t="shared" si="29"/>
        <v>0</v>
      </c>
      <c r="I60" s="96">
        <f t="shared" si="30"/>
        <v>0</v>
      </c>
      <c r="J60" s="95">
        <f t="shared" si="31"/>
        <v>0</v>
      </c>
      <c r="K60" s="96">
        <f t="shared" si="32"/>
        <v>0</v>
      </c>
      <c r="L60" s="95">
        <f t="shared" si="33"/>
        <v>0</v>
      </c>
      <c r="M60" s="96">
        <f t="shared" si="34"/>
        <v>0</v>
      </c>
      <c r="N60" s="95">
        <f t="shared" si="35"/>
        <v>0</v>
      </c>
      <c r="O60" s="96">
        <f t="shared" si="36"/>
        <v>0</v>
      </c>
      <c r="P60" s="95">
        <f t="shared" si="37"/>
        <v>0</v>
      </c>
      <c r="Q60" s="96">
        <f t="shared" si="38"/>
        <v>0</v>
      </c>
      <c r="R60" s="346">
        <f t="shared" si="39"/>
        <v>0</v>
      </c>
      <c r="S60" s="347"/>
      <c r="T60" s="97">
        <f t="shared" si="40"/>
        <v>0</v>
      </c>
      <c r="U60" s="86" t="str">
        <f t="shared" si="15"/>
        <v>Balance Equilibrado</v>
      </c>
      <c r="AA60">
        <f>SUMIFS('Captura factura'!$F$10:$F$1009,'Captura factura'!$B$10:$B$1009,'Monitoreo FICOSEC'!$AA$20,'Captura factura'!$C$10:$C$1009,'Monitoreo FICOSEC'!$C60,'Captura factura'!$D$10:$D$1009,'Monitoreo FICOSEC'!$D60,'Captura factura'!$I$10:$I$1009,'Monitoreo FICOSEC'!$AA$19)</f>
        <v>0</v>
      </c>
      <c r="AB60">
        <f>SUMIFS('Captura factura'!$F$10:$F$1009,'Captura factura'!$B$10:$B$1009,'Monitoreo FICOSEC'!$AB$20,'Captura factura'!$C$10:$C$1009,'Monitoreo FICOSEC'!$C60,'Captura factura'!$D$10:$D$1009,'Monitoreo FICOSEC'!$D60,'Captura factura'!$I$10:$I$1009,'Monitoreo FICOSEC'!$AA$19)</f>
        <v>0</v>
      </c>
      <c r="AC60">
        <f>SUMIFS('Captura factura'!$F$10:$F$1009,'Captura factura'!$B$10:$B$1009,'Monitoreo FICOSEC'!$AC$20,'Captura factura'!$C$10:$C$1009,'Monitoreo FICOSEC'!$C60,'Captura factura'!$D$10:$D$1009,'Monitoreo FICOSEC'!$D60,'Captura factura'!$I$10:$I$1009,'Monitoreo FICOSEC'!$AA$19)</f>
        <v>0</v>
      </c>
      <c r="AD60">
        <f>SUMIFS('Captura factura'!$F$10:$F$1009,'Captura factura'!$B$10:$B$1009,'Monitoreo FICOSEC'!$AD$20,'Captura factura'!$C$10:$C$1009,'Monitoreo FICOSEC'!$C60,'Captura factura'!$D$10:$D$1009,'Monitoreo FICOSEC'!$D60,'Captura factura'!$I$10:$I$1009,'Monitoreo FICOSEC'!$AA$19)</f>
        <v>0</v>
      </c>
      <c r="AE60">
        <f>SUMIFS('Captura factura'!$F$10:$F$1009,'Captura factura'!$B$10:$B$1009,'Monitoreo FICOSEC'!$AE$20,'Captura factura'!$C$10:$C$1009,'Monitoreo FICOSEC'!$C60,'Captura factura'!$D$10:$D$1009,'Monitoreo FICOSEC'!$D60,'Captura factura'!$I$10:$I$1009,'Monitoreo FICOSEC'!$AA$19)</f>
        <v>0</v>
      </c>
      <c r="AF60">
        <f>SUMIFS('Captura factura'!$F$10:$F$1009,'Captura factura'!$B$10:$B$1009,'Monitoreo FICOSEC'!$AF$20,'Captura factura'!$C$10:$C$1009,'Monitoreo FICOSEC'!$C60,'Captura factura'!$D$10:$D$1009,'Monitoreo FICOSEC'!$D60,'Captura factura'!$I$10:$I$1009,'Monitoreo FICOSEC'!$AA$19)</f>
        <v>0</v>
      </c>
      <c r="AG60">
        <f>SUMIFS('Captura factura'!$F$10:$F$1009,'Captura factura'!$B$10:$B$1009,'Monitoreo FICOSEC'!$AG$20,'Captura factura'!$C$10:$C$1009,'Monitoreo FICOSEC'!$C60,'Captura factura'!$D$10:$D$1009,'Monitoreo FICOSEC'!$D60,'Captura factura'!$I$10:$I$1009,'Monitoreo FICOSEC'!$AA$19)</f>
        <v>0</v>
      </c>
      <c r="AH60">
        <f>SUMIFS('Captura factura'!$F$10:$F$1009,'Captura factura'!$B$10:$B$1009,'Monitoreo FICOSEC'!$AH$20,'Captura factura'!$C$10:$C$1009,'Monitoreo FICOSEC'!$C60,'Captura factura'!$D$10:$D$1009,'Monitoreo FICOSEC'!$D60,'Captura factura'!$I$10:$I$1009,'Monitoreo FICOSEC'!$AA$19)</f>
        <v>0</v>
      </c>
      <c r="AI60">
        <f>SUMIFS('Captura factura'!$F$10:$F$1009,'Captura factura'!$B$10:$B$1009,'Monitoreo FICOSEC'!$AI$20,'Captura factura'!$C$10:$C$1009,'Monitoreo FICOSEC'!$C60,'Captura factura'!$D$10:$D$1009,'Monitoreo FICOSEC'!$D60,'Captura factura'!$I$10:$I$1009,'Monitoreo FICOSEC'!$AA$19)</f>
        <v>0</v>
      </c>
      <c r="AJ60">
        <f>SUMIFS('Captura factura'!$F$10:$F$1009,'Captura factura'!$B$10:$B$1009,'Monitoreo FICOSEC'!$AJ$20,'Captura factura'!$C$10:$C$1009,'Monitoreo FICOSEC'!$C60,'Captura factura'!$D$10:$D$1009,'Monitoreo FICOSEC'!$D60,'Captura factura'!$I$10:$I$1009,'Monitoreo FICOSEC'!$AA$19)</f>
        <v>0</v>
      </c>
      <c r="AK60">
        <f>SUMIFS('Captura factura'!$F$10:$F$1009,'Captura factura'!$B$10:$B$1009,'Monitoreo FICOSEC'!$AK$20,'Captura factura'!$C$10:$C$1009,'Monitoreo FICOSEC'!$C60,'Captura factura'!$D$10:$D$1009,'Monitoreo FICOSEC'!$D60,'Captura factura'!$I$10:$I$1009,'Monitoreo FICOSEC'!$AA$19)</f>
        <v>0</v>
      </c>
      <c r="AL60">
        <f>SUMIFS('Captura factura'!$F$10:$F$1009,'Captura factura'!$B$10:$B$1009,'Monitoreo FICOSEC'!$AL$20,'Captura factura'!$C$10:$C$1009,'Monitoreo FICOSEC'!$C60,'Captura factura'!$D$10:$D$1009,'Monitoreo FICOSEC'!$D60,'Captura factura'!$I$10:$I$1009,'Monitoreo FICOSEC'!$AA$19)</f>
        <v>0</v>
      </c>
    </row>
    <row r="61" spans="2:38" ht="33" customHeight="1" x14ac:dyDescent="0.2">
      <c r="B61" s="22" t="str">
        <f t="shared" si="3"/>
        <v>0%</v>
      </c>
      <c r="C61" s="83">
        <f>'Solicitud recurso'!$B63</f>
        <v>0</v>
      </c>
      <c r="D61" s="84">
        <f>'Solicitud recurso'!C63</f>
        <v>0</v>
      </c>
      <c r="E61" s="91">
        <f>'Solicitud recurso'!D63</f>
        <v>0</v>
      </c>
      <c r="F61" s="95">
        <f t="shared" si="27"/>
        <v>0</v>
      </c>
      <c r="G61" s="96">
        <f t="shared" si="28"/>
        <v>0</v>
      </c>
      <c r="H61" s="95">
        <f t="shared" si="29"/>
        <v>0</v>
      </c>
      <c r="I61" s="96">
        <f t="shared" si="30"/>
        <v>0</v>
      </c>
      <c r="J61" s="95">
        <f t="shared" si="31"/>
        <v>0</v>
      </c>
      <c r="K61" s="96">
        <f t="shared" si="32"/>
        <v>0</v>
      </c>
      <c r="L61" s="95">
        <f t="shared" si="33"/>
        <v>0</v>
      </c>
      <c r="M61" s="96">
        <f t="shared" si="34"/>
        <v>0</v>
      </c>
      <c r="N61" s="95">
        <f t="shared" si="35"/>
        <v>0</v>
      </c>
      <c r="O61" s="96">
        <f t="shared" si="36"/>
        <v>0</v>
      </c>
      <c r="P61" s="95">
        <f t="shared" si="37"/>
        <v>0</v>
      </c>
      <c r="Q61" s="96">
        <f t="shared" si="38"/>
        <v>0</v>
      </c>
      <c r="R61" s="346">
        <f t="shared" si="39"/>
        <v>0</v>
      </c>
      <c r="S61" s="347"/>
      <c r="T61" s="97">
        <f t="shared" si="40"/>
        <v>0</v>
      </c>
      <c r="U61" s="86" t="str">
        <f t="shared" si="15"/>
        <v>Balance Equilibrado</v>
      </c>
      <c r="AA61">
        <f>SUMIFS('Captura factura'!$F$10:$F$1009,'Captura factura'!$B$10:$B$1009,'Monitoreo FICOSEC'!$AA$20,'Captura factura'!$C$10:$C$1009,'Monitoreo FICOSEC'!$C61,'Captura factura'!$D$10:$D$1009,'Monitoreo FICOSEC'!$D61,'Captura factura'!$I$10:$I$1009,'Monitoreo FICOSEC'!$AA$19)</f>
        <v>0</v>
      </c>
      <c r="AB61">
        <f>SUMIFS('Captura factura'!$F$10:$F$1009,'Captura factura'!$B$10:$B$1009,'Monitoreo FICOSEC'!$AB$20,'Captura factura'!$C$10:$C$1009,'Monitoreo FICOSEC'!$C61,'Captura factura'!$D$10:$D$1009,'Monitoreo FICOSEC'!$D61,'Captura factura'!$I$10:$I$1009,'Monitoreo FICOSEC'!$AA$19)</f>
        <v>0</v>
      </c>
      <c r="AC61">
        <f>SUMIFS('Captura factura'!$F$10:$F$1009,'Captura factura'!$B$10:$B$1009,'Monitoreo FICOSEC'!$AC$20,'Captura factura'!$C$10:$C$1009,'Monitoreo FICOSEC'!$C61,'Captura factura'!$D$10:$D$1009,'Monitoreo FICOSEC'!$D61,'Captura factura'!$I$10:$I$1009,'Monitoreo FICOSEC'!$AA$19)</f>
        <v>0</v>
      </c>
      <c r="AD61">
        <f>SUMIFS('Captura factura'!$F$10:$F$1009,'Captura factura'!$B$10:$B$1009,'Monitoreo FICOSEC'!$AD$20,'Captura factura'!$C$10:$C$1009,'Monitoreo FICOSEC'!$C61,'Captura factura'!$D$10:$D$1009,'Monitoreo FICOSEC'!$D61,'Captura factura'!$I$10:$I$1009,'Monitoreo FICOSEC'!$AA$19)</f>
        <v>0</v>
      </c>
      <c r="AE61">
        <f>SUMIFS('Captura factura'!$F$10:$F$1009,'Captura factura'!$B$10:$B$1009,'Monitoreo FICOSEC'!$AE$20,'Captura factura'!$C$10:$C$1009,'Monitoreo FICOSEC'!$C61,'Captura factura'!$D$10:$D$1009,'Monitoreo FICOSEC'!$D61,'Captura factura'!$I$10:$I$1009,'Monitoreo FICOSEC'!$AA$19)</f>
        <v>0</v>
      </c>
      <c r="AF61">
        <f>SUMIFS('Captura factura'!$F$10:$F$1009,'Captura factura'!$B$10:$B$1009,'Monitoreo FICOSEC'!$AF$20,'Captura factura'!$C$10:$C$1009,'Monitoreo FICOSEC'!$C61,'Captura factura'!$D$10:$D$1009,'Monitoreo FICOSEC'!$D61,'Captura factura'!$I$10:$I$1009,'Monitoreo FICOSEC'!$AA$19)</f>
        <v>0</v>
      </c>
      <c r="AG61">
        <f>SUMIFS('Captura factura'!$F$10:$F$1009,'Captura factura'!$B$10:$B$1009,'Monitoreo FICOSEC'!$AG$20,'Captura factura'!$C$10:$C$1009,'Monitoreo FICOSEC'!$C61,'Captura factura'!$D$10:$D$1009,'Monitoreo FICOSEC'!$D61,'Captura factura'!$I$10:$I$1009,'Monitoreo FICOSEC'!$AA$19)</f>
        <v>0</v>
      </c>
      <c r="AH61">
        <f>SUMIFS('Captura factura'!$F$10:$F$1009,'Captura factura'!$B$10:$B$1009,'Monitoreo FICOSEC'!$AH$20,'Captura factura'!$C$10:$C$1009,'Monitoreo FICOSEC'!$C61,'Captura factura'!$D$10:$D$1009,'Monitoreo FICOSEC'!$D61,'Captura factura'!$I$10:$I$1009,'Monitoreo FICOSEC'!$AA$19)</f>
        <v>0</v>
      </c>
      <c r="AI61">
        <f>SUMIFS('Captura factura'!$F$10:$F$1009,'Captura factura'!$B$10:$B$1009,'Monitoreo FICOSEC'!$AI$20,'Captura factura'!$C$10:$C$1009,'Monitoreo FICOSEC'!$C61,'Captura factura'!$D$10:$D$1009,'Monitoreo FICOSEC'!$D61,'Captura factura'!$I$10:$I$1009,'Monitoreo FICOSEC'!$AA$19)</f>
        <v>0</v>
      </c>
      <c r="AJ61">
        <f>SUMIFS('Captura factura'!$F$10:$F$1009,'Captura factura'!$B$10:$B$1009,'Monitoreo FICOSEC'!$AJ$20,'Captura factura'!$C$10:$C$1009,'Monitoreo FICOSEC'!$C61,'Captura factura'!$D$10:$D$1009,'Monitoreo FICOSEC'!$D61,'Captura factura'!$I$10:$I$1009,'Monitoreo FICOSEC'!$AA$19)</f>
        <v>0</v>
      </c>
      <c r="AK61">
        <f>SUMIFS('Captura factura'!$F$10:$F$1009,'Captura factura'!$B$10:$B$1009,'Monitoreo FICOSEC'!$AK$20,'Captura factura'!$C$10:$C$1009,'Monitoreo FICOSEC'!$C61,'Captura factura'!$D$10:$D$1009,'Monitoreo FICOSEC'!$D61,'Captura factura'!$I$10:$I$1009,'Monitoreo FICOSEC'!$AA$19)</f>
        <v>0</v>
      </c>
      <c r="AL61">
        <f>SUMIFS('Captura factura'!$F$10:$F$1009,'Captura factura'!$B$10:$B$1009,'Monitoreo FICOSEC'!$AL$20,'Captura factura'!$C$10:$C$1009,'Monitoreo FICOSEC'!$C61,'Captura factura'!$D$10:$D$1009,'Monitoreo FICOSEC'!$D61,'Captura factura'!$I$10:$I$1009,'Monitoreo FICOSEC'!$AA$19)</f>
        <v>0</v>
      </c>
    </row>
    <row r="62" spans="2:38" ht="33" customHeight="1" x14ac:dyDescent="0.2">
      <c r="B62" s="22" t="str">
        <f t="shared" si="3"/>
        <v>0%</v>
      </c>
      <c r="C62" s="83">
        <f>'Solicitud recurso'!$B64</f>
        <v>0</v>
      </c>
      <c r="D62" s="84">
        <f>'Solicitud recurso'!C64</f>
        <v>0</v>
      </c>
      <c r="E62" s="91">
        <f>'Solicitud recurso'!D64</f>
        <v>0</v>
      </c>
      <c r="F62" s="95">
        <f t="shared" si="27"/>
        <v>0</v>
      </c>
      <c r="G62" s="96">
        <f t="shared" si="28"/>
        <v>0</v>
      </c>
      <c r="H62" s="95">
        <f t="shared" si="29"/>
        <v>0</v>
      </c>
      <c r="I62" s="96">
        <f t="shared" si="30"/>
        <v>0</v>
      </c>
      <c r="J62" s="95">
        <f t="shared" si="31"/>
        <v>0</v>
      </c>
      <c r="K62" s="96">
        <f t="shared" si="32"/>
        <v>0</v>
      </c>
      <c r="L62" s="95">
        <f t="shared" si="33"/>
        <v>0</v>
      </c>
      <c r="M62" s="96">
        <f t="shared" si="34"/>
        <v>0</v>
      </c>
      <c r="N62" s="95">
        <f t="shared" si="35"/>
        <v>0</v>
      </c>
      <c r="O62" s="96">
        <f t="shared" si="36"/>
        <v>0</v>
      </c>
      <c r="P62" s="95">
        <f t="shared" si="37"/>
        <v>0</v>
      </c>
      <c r="Q62" s="96">
        <f t="shared" si="38"/>
        <v>0</v>
      </c>
      <c r="R62" s="346">
        <f t="shared" si="39"/>
        <v>0</v>
      </c>
      <c r="S62" s="347"/>
      <c r="T62" s="97">
        <f t="shared" si="40"/>
        <v>0</v>
      </c>
      <c r="U62" s="86" t="str">
        <f t="shared" si="15"/>
        <v>Balance Equilibrado</v>
      </c>
      <c r="AA62">
        <f>SUMIFS('Captura factura'!$F$10:$F$1009,'Captura factura'!$B$10:$B$1009,'Monitoreo FICOSEC'!$AA$20,'Captura factura'!$C$10:$C$1009,'Monitoreo FICOSEC'!$C62,'Captura factura'!$D$10:$D$1009,'Monitoreo FICOSEC'!$D62,'Captura factura'!$I$10:$I$1009,'Monitoreo FICOSEC'!$AA$19)</f>
        <v>0</v>
      </c>
      <c r="AB62">
        <f>SUMIFS('Captura factura'!$F$10:$F$1009,'Captura factura'!$B$10:$B$1009,'Monitoreo FICOSEC'!$AB$20,'Captura factura'!$C$10:$C$1009,'Monitoreo FICOSEC'!$C62,'Captura factura'!$D$10:$D$1009,'Monitoreo FICOSEC'!$D62,'Captura factura'!$I$10:$I$1009,'Monitoreo FICOSEC'!$AA$19)</f>
        <v>0</v>
      </c>
      <c r="AC62">
        <f>SUMIFS('Captura factura'!$F$10:$F$1009,'Captura factura'!$B$10:$B$1009,'Monitoreo FICOSEC'!$AC$20,'Captura factura'!$C$10:$C$1009,'Monitoreo FICOSEC'!$C62,'Captura factura'!$D$10:$D$1009,'Monitoreo FICOSEC'!$D62,'Captura factura'!$I$10:$I$1009,'Monitoreo FICOSEC'!$AA$19)</f>
        <v>0</v>
      </c>
      <c r="AD62">
        <f>SUMIFS('Captura factura'!$F$10:$F$1009,'Captura factura'!$B$10:$B$1009,'Monitoreo FICOSEC'!$AD$20,'Captura factura'!$C$10:$C$1009,'Monitoreo FICOSEC'!$C62,'Captura factura'!$D$10:$D$1009,'Monitoreo FICOSEC'!$D62,'Captura factura'!$I$10:$I$1009,'Monitoreo FICOSEC'!$AA$19)</f>
        <v>0</v>
      </c>
      <c r="AE62">
        <f>SUMIFS('Captura factura'!$F$10:$F$1009,'Captura factura'!$B$10:$B$1009,'Monitoreo FICOSEC'!$AE$20,'Captura factura'!$C$10:$C$1009,'Monitoreo FICOSEC'!$C62,'Captura factura'!$D$10:$D$1009,'Monitoreo FICOSEC'!$D62,'Captura factura'!$I$10:$I$1009,'Monitoreo FICOSEC'!$AA$19)</f>
        <v>0</v>
      </c>
      <c r="AF62">
        <f>SUMIFS('Captura factura'!$F$10:$F$1009,'Captura factura'!$B$10:$B$1009,'Monitoreo FICOSEC'!$AF$20,'Captura factura'!$C$10:$C$1009,'Monitoreo FICOSEC'!$C62,'Captura factura'!$D$10:$D$1009,'Monitoreo FICOSEC'!$D62,'Captura factura'!$I$10:$I$1009,'Monitoreo FICOSEC'!$AA$19)</f>
        <v>0</v>
      </c>
      <c r="AG62">
        <f>SUMIFS('Captura factura'!$F$10:$F$1009,'Captura factura'!$B$10:$B$1009,'Monitoreo FICOSEC'!$AG$20,'Captura factura'!$C$10:$C$1009,'Monitoreo FICOSEC'!$C62,'Captura factura'!$D$10:$D$1009,'Monitoreo FICOSEC'!$D62,'Captura factura'!$I$10:$I$1009,'Monitoreo FICOSEC'!$AA$19)</f>
        <v>0</v>
      </c>
      <c r="AH62">
        <f>SUMIFS('Captura factura'!$F$10:$F$1009,'Captura factura'!$B$10:$B$1009,'Monitoreo FICOSEC'!$AH$20,'Captura factura'!$C$10:$C$1009,'Monitoreo FICOSEC'!$C62,'Captura factura'!$D$10:$D$1009,'Monitoreo FICOSEC'!$D62,'Captura factura'!$I$10:$I$1009,'Monitoreo FICOSEC'!$AA$19)</f>
        <v>0</v>
      </c>
      <c r="AI62">
        <f>SUMIFS('Captura factura'!$F$10:$F$1009,'Captura factura'!$B$10:$B$1009,'Monitoreo FICOSEC'!$AI$20,'Captura factura'!$C$10:$C$1009,'Monitoreo FICOSEC'!$C62,'Captura factura'!$D$10:$D$1009,'Monitoreo FICOSEC'!$D62,'Captura factura'!$I$10:$I$1009,'Monitoreo FICOSEC'!$AA$19)</f>
        <v>0</v>
      </c>
      <c r="AJ62">
        <f>SUMIFS('Captura factura'!$F$10:$F$1009,'Captura factura'!$B$10:$B$1009,'Monitoreo FICOSEC'!$AJ$20,'Captura factura'!$C$10:$C$1009,'Monitoreo FICOSEC'!$C62,'Captura factura'!$D$10:$D$1009,'Monitoreo FICOSEC'!$D62,'Captura factura'!$I$10:$I$1009,'Monitoreo FICOSEC'!$AA$19)</f>
        <v>0</v>
      </c>
      <c r="AK62">
        <f>SUMIFS('Captura factura'!$F$10:$F$1009,'Captura factura'!$B$10:$B$1009,'Monitoreo FICOSEC'!$AK$20,'Captura factura'!$C$10:$C$1009,'Monitoreo FICOSEC'!$C62,'Captura factura'!$D$10:$D$1009,'Monitoreo FICOSEC'!$D62,'Captura factura'!$I$10:$I$1009,'Monitoreo FICOSEC'!$AA$19)</f>
        <v>0</v>
      </c>
      <c r="AL62">
        <f>SUMIFS('Captura factura'!$F$10:$F$1009,'Captura factura'!$B$10:$B$1009,'Monitoreo FICOSEC'!$AL$20,'Captura factura'!$C$10:$C$1009,'Monitoreo FICOSEC'!$C62,'Captura factura'!$D$10:$D$1009,'Monitoreo FICOSEC'!$D62,'Captura factura'!$I$10:$I$1009,'Monitoreo FICOSEC'!$AA$19)</f>
        <v>0</v>
      </c>
    </row>
    <row r="63" spans="2:38" ht="33" customHeight="1" x14ac:dyDescent="0.2">
      <c r="B63" s="22" t="str">
        <f t="shared" si="3"/>
        <v>0%</v>
      </c>
      <c r="C63" s="83">
        <f>'Solicitud recurso'!$B65</f>
        <v>0</v>
      </c>
      <c r="D63" s="84">
        <f>'Solicitud recurso'!C65</f>
        <v>0</v>
      </c>
      <c r="E63" s="91">
        <f>'Solicitud recurso'!D65</f>
        <v>0</v>
      </c>
      <c r="F63" s="95">
        <f t="shared" si="27"/>
        <v>0</v>
      </c>
      <c r="G63" s="96">
        <f t="shared" si="28"/>
        <v>0</v>
      </c>
      <c r="H63" s="95">
        <f t="shared" si="29"/>
        <v>0</v>
      </c>
      <c r="I63" s="96">
        <f t="shared" si="30"/>
        <v>0</v>
      </c>
      <c r="J63" s="95">
        <f t="shared" si="31"/>
        <v>0</v>
      </c>
      <c r="K63" s="96">
        <f t="shared" si="32"/>
        <v>0</v>
      </c>
      <c r="L63" s="95">
        <f t="shared" si="33"/>
        <v>0</v>
      </c>
      <c r="M63" s="96">
        <f t="shared" si="34"/>
        <v>0</v>
      </c>
      <c r="N63" s="95">
        <f t="shared" si="35"/>
        <v>0</v>
      </c>
      <c r="O63" s="96">
        <f t="shared" si="36"/>
        <v>0</v>
      </c>
      <c r="P63" s="95">
        <f t="shared" si="37"/>
        <v>0</v>
      </c>
      <c r="Q63" s="96">
        <f t="shared" si="38"/>
        <v>0</v>
      </c>
      <c r="R63" s="346">
        <f t="shared" si="39"/>
        <v>0</v>
      </c>
      <c r="S63" s="347"/>
      <c r="T63" s="97">
        <f t="shared" si="40"/>
        <v>0</v>
      </c>
      <c r="U63" s="86" t="str">
        <f t="shared" si="15"/>
        <v>Balance Equilibrado</v>
      </c>
      <c r="AA63">
        <f>SUMIFS('Captura factura'!$F$10:$F$1009,'Captura factura'!$B$10:$B$1009,'Monitoreo FICOSEC'!$AA$20,'Captura factura'!$C$10:$C$1009,'Monitoreo FICOSEC'!$C63,'Captura factura'!$D$10:$D$1009,'Monitoreo FICOSEC'!$D63,'Captura factura'!$I$10:$I$1009,'Monitoreo FICOSEC'!$AA$19)</f>
        <v>0</v>
      </c>
      <c r="AB63">
        <f>SUMIFS('Captura factura'!$F$10:$F$1009,'Captura factura'!$B$10:$B$1009,'Monitoreo FICOSEC'!$AB$20,'Captura factura'!$C$10:$C$1009,'Monitoreo FICOSEC'!$C63,'Captura factura'!$D$10:$D$1009,'Monitoreo FICOSEC'!$D63,'Captura factura'!$I$10:$I$1009,'Monitoreo FICOSEC'!$AA$19)</f>
        <v>0</v>
      </c>
      <c r="AC63">
        <f>SUMIFS('Captura factura'!$F$10:$F$1009,'Captura factura'!$B$10:$B$1009,'Monitoreo FICOSEC'!$AC$20,'Captura factura'!$C$10:$C$1009,'Monitoreo FICOSEC'!$C63,'Captura factura'!$D$10:$D$1009,'Monitoreo FICOSEC'!$D63,'Captura factura'!$I$10:$I$1009,'Monitoreo FICOSEC'!$AA$19)</f>
        <v>0</v>
      </c>
      <c r="AD63">
        <f>SUMIFS('Captura factura'!$F$10:$F$1009,'Captura factura'!$B$10:$B$1009,'Monitoreo FICOSEC'!$AD$20,'Captura factura'!$C$10:$C$1009,'Monitoreo FICOSEC'!$C63,'Captura factura'!$D$10:$D$1009,'Monitoreo FICOSEC'!$D63,'Captura factura'!$I$10:$I$1009,'Monitoreo FICOSEC'!$AA$19)</f>
        <v>0</v>
      </c>
      <c r="AE63">
        <f>SUMIFS('Captura factura'!$F$10:$F$1009,'Captura factura'!$B$10:$B$1009,'Monitoreo FICOSEC'!$AE$20,'Captura factura'!$C$10:$C$1009,'Monitoreo FICOSEC'!$C63,'Captura factura'!$D$10:$D$1009,'Monitoreo FICOSEC'!$D63,'Captura factura'!$I$10:$I$1009,'Monitoreo FICOSEC'!$AA$19)</f>
        <v>0</v>
      </c>
      <c r="AF63">
        <f>SUMIFS('Captura factura'!$F$10:$F$1009,'Captura factura'!$B$10:$B$1009,'Monitoreo FICOSEC'!$AF$20,'Captura factura'!$C$10:$C$1009,'Monitoreo FICOSEC'!$C63,'Captura factura'!$D$10:$D$1009,'Monitoreo FICOSEC'!$D63,'Captura factura'!$I$10:$I$1009,'Monitoreo FICOSEC'!$AA$19)</f>
        <v>0</v>
      </c>
      <c r="AG63">
        <f>SUMIFS('Captura factura'!$F$10:$F$1009,'Captura factura'!$B$10:$B$1009,'Monitoreo FICOSEC'!$AG$20,'Captura factura'!$C$10:$C$1009,'Monitoreo FICOSEC'!$C63,'Captura factura'!$D$10:$D$1009,'Monitoreo FICOSEC'!$D63,'Captura factura'!$I$10:$I$1009,'Monitoreo FICOSEC'!$AA$19)</f>
        <v>0</v>
      </c>
      <c r="AH63">
        <f>SUMIFS('Captura factura'!$F$10:$F$1009,'Captura factura'!$B$10:$B$1009,'Monitoreo FICOSEC'!$AH$20,'Captura factura'!$C$10:$C$1009,'Monitoreo FICOSEC'!$C63,'Captura factura'!$D$10:$D$1009,'Monitoreo FICOSEC'!$D63,'Captura factura'!$I$10:$I$1009,'Monitoreo FICOSEC'!$AA$19)</f>
        <v>0</v>
      </c>
      <c r="AI63">
        <f>SUMIFS('Captura factura'!$F$10:$F$1009,'Captura factura'!$B$10:$B$1009,'Monitoreo FICOSEC'!$AI$20,'Captura factura'!$C$10:$C$1009,'Monitoreo FICOSEC'!$C63,'Captura factura'!$D$10:$D$1009,'Monitoreo FICOSEC'!$D63,'Captura factura'!$I$10:$I$1009,'Monitoreo FICOSEC'!$AA$19)</f>
        <v>0</v>
      </c>
      <c r="AJ63">
        <f>SUMIFS('Captura factura'!$F$10:$F$1009,'Captura factura'!$B$10:$B$1009,'Monitoreo FICOSEC'!$AJ$20,'Captura factura'!$C$10:$C$1009,'Monitoreo FICOSEC'!$C63,'Captura factura'!$D$10:$D$1009,'Monitoreo FICOSEC'!$D63,'Captura factura'!$I$10:$I$1009,'Monitoreo FICOSEC'!$AA$19)</f>
        <v>0</v>
      </c>
      <c r="AK63">
        <f>SUMIFS('Captura factura'!$F$10:$F$1009,'Captura factura'!$B$10:$B$1009,'Monitoreo FICOSEC'!$AK$20,'Captura factura'!$C$10:$C$1009,'Monitoreo FICOSEC'!$C63,'Captura factura'!$D$10:$D$1009,'Monitoreo FICOSEC'!$D63,'Captura factura'!$I$10:$I$1009,'Monitoreo FICOSEC'!$AA$19)</f>
        <v>0</v>
      </c>
      <c r="AL63">
        <f>SUMIFS('Captura factura'!$F$10:$F$1009,'Captura factura'!$B$10:$B$1009,'Monitoreo FICOSEC'!$AL$20,'Captura factura'!$C$10:$C$1009,'Monitoreo FICOSEC'!$C63,'Captura factura'!$D$10:$D$1009,'Monitoreo FICOSEC'!$D63,'Captura factura'!$I$10:$I$1009,'Monitoreo FICOSEC'!$AA$19)</f>
        <v>0</v>
      </c>
    </row>
    <row r="64" spans="2:38" ht="33" customHeight="1" x14ac:dyDescent="0.2">
      <c r="B64" s="22" t="str">
        <f t="shared" si="3"/>
        <v>0%</v>
      </c>
      <c r="C64" s="83">
        <f>'Solicitud recurso'!$B66</f>
        <v>0</v>
      </c>
      <c r="D64" s="84">
        <f>'Solicitud recurso'!C66</f>
        <v>0</v>
      </c>
      <c r="E64" s="91">
        <f>'Solicitud recurso'!D66</f>
        <v>0</v>
      </c>
      <c r="F64" s="95">
        <f t="shared" si="27"/>
        <v>0</v>
      </c>
      <c r="G64" s="96">
        <f t="shared" si="28"/>
        <v>0</v>
      </c>
      <c r="H64" s="95">
        <f t="shared" si="29"/>
        <v>0</v>
      </c>
      <c r="I64" s="96">
        <f t="shared" si="30"/>
        <v>0</v>
      </c>
      <c r="J64" s="95">
        <f t="shared" si="31"/>
        <v>0</v>
      </c>
      <c r="K64" s="96">
        <f t="shared" si="32"/>
        <v>0</v>
      </c>
      <c r="L64" s="95">
        <f t="shared" si="33"/>
        <v>0</v>
      </c>
      <c r="M64" s="96">
        <f t="shared" si="34"/>
        <v>0</v>
      </c>
      <c r="N64" s="95">
        <f t="shared" si="35"/>
        <v>0</v>
      </c>
      <c r="O64" s="96">
        <f t="shared" si="36"/>
        <v>0</v>
      </c>
      <c r="P64" s="95">
        <f t="shared" si="37"/>
        <v>0</v>
      </c>
      <c r="Q64" s="96">
        <f t="shared" si="38"/>
        <v>0</v>
      </c>
      <c r="R64" s="346">
        <f t="shared" si="39"/>
        <v>0</v>
      </c>
      <c r="S64" s="347"/>
      <c r="T64" s="97">
        <f t="shared" si="40"/>
        <v>0</v>
      </c>
      <c r="U64" s="86" t="str">
        <f t="shared" si="15"/>
        <v>Balance Equilibrado</v>
      </c>
      <c r="AA64">
        <f>SUMIFS('Captura factura'!$F$10:$F$1009,'Captura factura'!$B$10:$B$1009,'Monitoreo FICOSEC'!$AA$20,'Captura factura'!$C$10:$C$1009,'Monitoreo FICOSEC'!$C64,'Captura factura'!$D$10:$D$1009,'Monitoreo FICOSEC'!$D64,'Captura factura'!$I$10:$I$1009,'Monitoreo FICOSEC'!$AA$19)</f>
        <v>0</v>
      </c>
      <c r="AB64">
        <f>SUMIFS('Captura factura'!$F$10:$F$1009,'Captura factura'!$B$10:$B$1009,'Monitoreo FICOSEC'!$AB$20,'Captura factura'!$C$10:$C$1009,'Monitoreo FICOSEC'!$C64,'Captura factura'!$D$10:$D$1009,'Monitoreo FICOSEC'!$D64,'Captura factura'!$I$10:$I$1009,'Monitoreo FICOSEC'!$AA$19)</f>
        <v>0</v>
      </c>
      <c r="AC64">
        <f>SUMIFS('Captura factura'!$F$10:$F$1009,'Captura factura'!$B$10:$B$1009,'Monitoreo FICOSEC'!$AC$20,'Captura factura'!$C$10:$C$1009,'Monitoreo FICOSEC'!$C64,'Captura factura'!$D$10:$D$1009,'Monitoreo FICOSEC'!$D64,'Captura factura'!$I$10:$I$1009,'Monitoreo FICOSEC'!$AA$19)</f>
        <v>0</v>
      </c>
      <c r="AD64">
        <f>SUMIFS('Captura factura'!$F$10:$F$1009,'Captura factura'!$B$10:$B$1009,'Monitoreo FICOSEC'!$AD$20,'Captura factura'!$C$10:$C$1009,'Monitoreo FICOSEC'!$C64,'Captura factura'!$D$10:$D$1009,'Monitoreo FICOSEC'!$D64,'Captura factura'!$I$10:$I$1009,'Monitoreo FICOSEC'!$AA$19)</f>
        <v>0</v>
      </c>
      <c r="AE64">
        <f>SUMIFS('Captura factura'!$F$10:$F$1009,'Captura factura'!$B$10:$B$1009,'Monitoreo FICOSEC'!$AE$20,'Captura factura'!$C$10:$C$1009,'Monitoreo FICOSEC'!$C64,'Captura factura'!$D$10:$D$1009,'Monitoreo FICOSEC'!$D64,'Captura factura'!$I$10:$I$1009,'Monitoreo FICOSEC'!$AA$19)</f>
        <v>0</v>
      </c>
      <c r="AF64">
        <f>SUMIFS('Captura factura'!$F$10:$F$1009,'Captura factura'!$B$10:$B$1009,'Monitoreo FICOSEC'!$AF$20,'Captura factura'!$C$10:$C$1009,'Monitoreo FICOSEC'!$C64,'Captura factura'!$D$10:$D$1009,'Monitoreo FICOSEC'!$D64,'Captura factura'!$I$10:$I$1009,'Monitoreo FICOSEC'!$AA$19)</f>
        <v>0</v>
      </c>
      <c r="AG64">
        <f>SUMIFS('Captura factura'!$F$10:$F$1009,'Captura factura'!$B$10:$B$1009,'Monitoreo FICOSEC'!$AG$20,'Captura factura'!$C$10:$C$1009,'Monitoreo FICOSEC'!$C64,'Captura factura'!$D$10:$D$1009,'Monitoreo FICOSEC'!$D64,'Captura factura'!$I$10:$I$1009,'Monitoreo FICOSEC'!$AA$19)</f>
        <v>0</v>
      </c>
      <c r="AH64">
        <f>SUMIFS('Captura factura'!$F$10:$F$1009,'Captura factura'!$B$10:$B$1009,'Monitoreo FICOSEC'!$AH$20,'Captura factura'!$C$10:$C$1009,'Monitoreo FICOSEC'!$C64,'Captura factura'!$D$10:$D$1009,'Monitoreo FICOSEC'!$D64,'Captura factura'!$I$10:$I$1009,'Monitoreo FICOSEC'!$AA$19)</f>
        <v>0</v>
      </c>
      <c r="AI64">
        <f>SUMIFS('Captura factura'!$F$10:$F$1009,'Captura factura'!$B$10:$B$1009,'Monitoreo FICOSEC'!$AI$20,'Captura factura'!$C$10:$C$1009,'Monitoreo FICOSEC'!$C64,'Captura factura'!$D$10:$D$1009,'Monitoreo FICOSEC'!$D64,'Captura factura'!$I$10:$I$1009,'Monitoreo FICOSEC'!$AA$19)</f>
        <v>0</v>
      </c>
      <c r="AJ64">
        <f>SUMIFS('Captura factura'!$F$10:$F$1009,'Captura factura'!$B$10:$B$1009,'Monitoreo FICOSEC'!$AJ$20,'Captura factura'!$C$10:$C$1009,'Monitoreo FICOSEC'!$C64,'Captura factura'!$D$10:$D$1009,'Monitoreo FICOSEC'!$D64,'Captura factura'!$I$10:$I$1009,'Monitoreo FICOSEC'!$AA$19)</f>
        <v>0</v>
      </c>
      <c r="AK64">
        <f>SUMIFS('Captura factura'!$F$10:$F$1009,'Captura factura'!$B$10:$B$1009,'Monitoreo FICOSEC'!$AK$20,'Captura factura'!$C$10:$C$1009,'Monitoreo FICOSEC'!$C64,'Captura factura'!$D$10:$D$1009,'Monitoreo FICOSEC'!$D64,'Captura factura'!$I$10:$I$1009,'Monitoreo FICOSEC'!$AA$19)</f>
        <v>0</v>
      </c>
      <c r="AL64">
        <f>SUMIFS('Captura factura'!$F$10:$F$1009,'Captura factura'!$B$10:$B$1009,'Monitoreo FICOSEC'!$AL$20,'Captura factura'!$C$10:$C$1009,'Monitoreo FICOSEC'!$C64,'Captura factura'!$D$10:$D$1009,'Monitoreo FICOSEC'!$D64,'Captura factura'!$I$10:$I$1009,'Monitoreo FICOSEC'!$AA$19)</f>
        <v>0</v>
      </c>
    </row>
    <row r="65" spans="2:38" ht="33" customHeight="1" x14ac:dyDescent="0.2">
      <c r="B65" s="22" t="str">
        <f t="shared" si="3"/>
        <v>0%</v>
      </c>
      <c r="C65" s="83">
        <f>'Solicitud recurso'!$B67</f>
        <v>0</v>
      </c>
      <c r="D65" s="84">
        <f>'Solicitud recurso'!C67</f>
        <v>0</v>
      </c>
      <c r="E65" s="91">
        <f>'Solicitud recurso'!D67</f>
        <v>0</v>
      </c>
      <c r="F65" s="95">
        <f t="shared" si="27"/>
        <v>0</v>
      </c>
      <c r="G65" s="96">
        <f t="shared" si="28"/>
        <v>0</v>
      </c>
      <c r="H65" s="95">
        <f t="shared" si="29"/>
        <v>0</v>
      </c>
      <c r="I65" s="96">
        <f t="shared" si="30"/>
        <v>0</v>
      </c>
      <c r="J65" s="95">
        <f t="shared" si="31"/>
        <v>0</v>
      </c>
      <c r="K65" s="96">
        <f t="shared" si="32"/>
        <v>0</v>
      </c>
      <c r="L65" s="95">
        <f t="shared" si="33"/>
        <v>0</v>
      </c>
      <c r="M65" s="96">
        <f t="shared" si="34"/>
        <v>0</v>
      </c>
      <c r="N65" s="95">
        <f t="shared" si="35"/>
        <v>0</v>
      </c>
      <c r="O65" s="96">
        <f t="shared" si="36"/>
        <v>0</v>
      </c>
      <c r="P65" s="95">
        <f t="shared" si="37"/>
        <v>0</v>
      </c>
      <c r="Q65" s="96">
        <f t="shared" si="38"/>
        <v>0</v>
      </c>
      <c r="R65" s="346">
        <f t="shared" si="39"/>
        <v>0</v>
      </c>
      <c r="S65" s="347"/>
      <c r="T65" s="97">
        <f t="shared" si="40"/>
        <v>0</v>
      </c>
      <c r="U65" s="86" t="str">
        <f t="shared" si="15"/>
        <v>Balance Equilibrado</v>
      </c>
      <c r="AA65">
        <f>SUMIFS('Captura factura'!$F$10:$F$1009,'Captura factura'!$B$10:$B$1009,'Monitoreo FICOSEC'!$AA$20,'Captura factura'!$C$10:$C$1009,'Monitoreo FICOSEC'!$C65,'Captura factura'!$D$10:$D$1009,'Monitoreo FICOSEC'!$D65,'Captura factura'!$I$10:$I$1009,'Monitoreo FICOSEC'!$AA$19)</f>
        <v>0</v>
      </c>
      <c r="AB65">
        <f>SUMIFS('Captura factura'!$F$10:$F$1009,'Captura factura'!$B$10:$B$1009,'Monitoreo FICOSEC'!$AB$20,'Captura factura'!$C$10:$C$1009,'Monitoreo FICOSEC'!$C65,'Captura factura'!$D$10:$D$1009,'Monitoreo FICOSEC'!$D65,'Captura factura'!$I$10:$I$1009,'Monitoreo FICOSEC'!$AA$19)</f>
        <v>0</v>
      </c>
      <c r="AC65">
        <f>SUMIFS('Captura factura'!$F$10:$F$1009,'Captura factura'!$B$10:$B$1009,'Monitoreo FICOSEC'!$AC$20,'Captura factura'!$C$10:$C$1009,'Monitoreo FICOSEC'!$C65,'Captura factura'!$D$10:$D$1009,'Monitoreo FICOSEC'!$D65,'Captura factura'!$I$10:$I$1009,'Monitoreo FICOSEC'!$AA$19)</f>
        <v>0</v>
      </c>
      <c r="AD65">
        <f>SUMIFS('Captura factura'!$F$10:$F$1009,'Captura factura'!$B$10:$B$1009,'Monitoreo FICOSEC'!$AD$20,'Captura factura'!$C$10:$C$1009,'Monitoreo FICOSEC'!$C65,'Captura factura'!$D$10:$D$1009,'Monitoreo FICOSEC'!$D65,'Captura factura'!$I$10:$I$1009,'Monitoreo FICOSEC'!$AA$19)</f>
        <v>0</v>
      </c>
      <c r="AE65">
        <f>SUMIFS('Captura factura'!$F$10:$F$1009,'Captura factura'!$B$10:$B$1009,'Monitoreo FICOSEC'!$AE$20,'Captura factura'!$C$10:$C$1009,'Monitoreo FICOSEC'!$C65,'Captura factura'!$D$10:$D$1009,'Monitoreo FICOSEC'!$D65,'Captura factura'!$I$10:$I$1009,'Monitoreo FICOSEC'!$AA$19)</f>
        <v>0</v>
      </c>
      <c r="AF65">
        <f>SUMIFS('Captura factura'!$F$10:$F$1009,'Captura factura'!$B$10:$B$1009,'Monitoreo FICOSEC'!$AF$20,'Captura factura'!$C$10:$C$1009,'Monitoreo FICOSEC'!$C65,'Captura factura'!$D$10:$D$1009,'Monitoreo FICOSEC'!$D65,'Captura factura'!$I$10:$I$1009,'Monitoreo FICOSEC'!$AA$19)</f>
        <v>0</v>
      </c>
      <c r="AG65">
        <f>SUMIFS('Captura factura'!$F$10:$F$1009,'Captura factura'!$B$10:$B$1009,'Monitoreo FICOSEC'!$AG$20,'Captura factura'!$C$10:$C$1009,'Monitoreo FICOSEC'!$C65,'Captura factura'!$D$10:$D$1009,'Monitoreo FICOSEC'!$D65,'Captura factura'!$I$10:$I$1009,'Monitoreo FICOSEC'!$AA$19)</f>
        <v>0</v>
      </c>
      <c r="AH65">
        <f>SUMIFS('Captura factura'!$F$10:$F$1009,'Captura factura'!$B$10:$B$1009,'Monitoreo FICOSEC'!$AH$20,'Captura factura'!$C$10:$C$1009,'Monitoreo FICOSEC'!$C65,'Captura factura'!$D$10:$D$1009,'Monitoreo FICOSEC'!$D65,'Captura factura'!$I$10:$I$1009,'Monitoreo FICOSEC'!$AA$19)</f>
        <v>0</v>
      </c>
      <c r="AI65">
        <f>SUMIFS('Captura factura'!$F$10:$F$1009,'Captura factura'!$B$10:$B$1009,'Monitoreo FICOSEC'!$AI$20,'Captura factura'!$C$10:$C$1009,'Monitoreo FICOSEC'!$C65,'Captura factura'!$D$10:$D$1009,'Monitoreo FICOSEC'!$D65,'Captura factura'!$I$10:$I$1009,'Monitoreo FICOSEC'!$AA$19)</f>
        <v>0</v>
      </c>
      <c r="AJ65">
        <f>SUMIFS('Captura factura'!$F$10:$F$1009,'Captura factura'!$B$10:$B$1009,'Monitoreo FICOSEC'!$AJ$20,'Captura factura'!$C$10:$C$1009,'Monitoreo FICOSEC'!$C65,'Captura factura'!$D$10:$D$1009,'Monitoreo FICOSEC'!$D65,'Captura factura'!$I$10:$I$1009,'Monitoreo FICOSEC'!$AA$19)</f>
        <v>0</v>
      </c>
      <c r="AK65">
        <f>SUMIFS('Captura factura'!$F$10:$F$1009,'Captura factura'!$B$10:$B$1009,'Monitoreo FICOSEC'!$AK$20,'Captura factura'!$C$10:$C$1009,'Monitoreo FICOSEC'!$C65,'Captura factura'!$D$10:$D$1009,'Monitoreo FICOSEC'!$D65,'Captura factura'!$I$10:$I$1009,'Monitoreo FICOSEC'!$AA$19)</f>
        <v>0</v>
      </c>
      <c r="AL65">
        <f>SUMIFS('Captura factura'!$F$10:$F$1009,'Captura factura'!$B$10:$B$1009,'Monitoreo FICOSEC'!$AL$20,'Captura factura'!$C$10:$C$1009,'Monitoreo FICOSEC'!$C65,'Captura factura'!$D$10:$D$1009,'Monitoreo FICOSEC'!$D65,'Captura factura'!$I$10:$I$1009,'Monitoreo FICOSEC'!$AA$19)</f>
        <v>0</v>
      </c>
    </row>
    <row r="66" spans="2:38" ht="33" customHeight="1" x14ac:dyDescent="0.2">
      <c r="B66" s="22" t="str">
        <f t="shared" si="3"/>
        <v>0%</v>
      </c>
      <c r="C66" s="83">
        <f>'Solicitud recurso'!$B68</f>
        <v>0</v>
      </c>
      <c r="D66" s="84">
        <f>'Solicitud recurso'!C68</f>
        <v>0</v>
      </c>
      <c r="E66" s="91">
        <f>'Solicitud recurso'!D68</f>
        <v>0</v>
      </c>
      <c r="F66" s="95">
        <f t="shared" si="27"/>
        <v>0</v>
      </c>
      <c r="G66" s="96">
        <f t="shared" si="28"/>
        <v>0</v>
      </c>
      <c r="H66" s="95">
        <f t="shared" si="29"/>
        <v>0</v>
      </c>
      <c r="I66" s="96">
        <f t="shared" si="30"/>
        <v>0</v>
      </c>
      <c r="J66" s="95">
        <f t="shared" si="31"/>
        <v>0</v>
      </c>
      <c r="K66" s="96">
        <f t="shared" si="32"/>
        <v>0</v>
      </c>
      <c r="L66" s="95">
        <f t="shared" si="33"/>
        <v>0</v>
      </c>
      <c r="M66" s="96">
        <f t="shared" si="34"/>
        <v>0</v>
      </c>
      <c r="N66" s="95">
        <f t="shared" si="35"/>
        <v>0</v>
      </c>
      <c r="O66" s="96">
        <f t="shared" si="36"/>
        <v>0</v>
      </c>
      <c r="P66" s="95">
        <f t="shared" si="37"/>
        <v>0</v>
      </c>
      <c r="Q66" s="96">
        <f t="shared" si="38"/>
        <v>0</v>
      </c>
      <c r="R66" s="346">
        <f t="shared" si="39"/>
        <v>0</v>
      </c>
      <c r="S66" s="347"/>
      <c r="T66" s="97">
        <f t="shared" si="40"/>
        <v>0</v>
      </c>
      <c r="U66" s="86" t="str">
        <f t="shared" si="15"/>
        <v>Balance Equilibrado</v>
      </c>
      <c r="AA66">
        <f>SUMIFS('Captura factura'!$F$10:$F$1009,'Captura factura'!$B$10:$B$1009,'Monitoreo FICOSEC'!$AA$20,'Captura factura'!$C$10:$C$1009,'Monitoreo FICOSEC'!$C66,'Captura factura'!$D$10:$D$1009,'Monitoreo FICOSEC'!$D66,'Captura factura'!$I$10:$I$1009,'Monitoreo FICOSEC'!$AA$19)</f>
        <v>0</v>
      </c>
      <c r="AB66">
        <f>SUMIFS('Captura factura'!$F$10:$F$1009,'Captura factura'!$B$10:$B$1009,'Monitoreo FICOSEC'!$AB$20,'Captura factura'!$C$10:$C$1009,'Monitoreo FICOSEC'!$C66,'Captura factura'!$D$10:$D$1009,'Monitoreo FICOSEC'!$D66,'Captura factura'!$I$10:$I$1009,'Monitoreo FICOSEC'!$AA$19)</f>
        <v>0</v>
      </c>
      <c r="AC66">
        <f>SUMIFS('Captura factura'!$F$10:$F$1009,'Captura factura'!$B$10:$B$1009,'Monitoreo FICOSEC'!$AC$20,'Captura factura'!$C$10:$C$1009,'Monitoreo FICOSEC'!$C66,'Captura factura'!$D$10:$D$1009,'Monitoreo FICOSEC'!$D66,'Captura factura'!$I$10:$I$1009,'Monitoreo FICOSEC'!$AA$19)</f>
        <v>0</v>
      </c>
      <c r="AD66">
        <f>SUMIFS('Captura factura'!$F$10:$F$1009,'Captura factura'!$B$10:$B$1009,'Monitoreo FICOSEC'!$AD$20,'Captura factura'!$C$10:$C$1009,'Monitoreo FICOSEC'!$C66,'Captura factura'!$D$10:$D$1009,'Monitoreo FICOSEC'!$D66,'Captura factura'!$I$10:$I$1009,'Monitoreo FICOSEC'!$AA$19)</f>
        <v>0</v>
      </c>
      <c r="AE66">
        <f>SUMIFS('Captura factura'!$F$10:$F$1009,'Captura factura'!$B$10:$B$1009,'Monitoreo FICOSEC'!$AE$20,'Captura factura'!$C$10:$C$1009,'Monitoreo FICOSEC'!$C66,'Captura factura'!$D$10:$D$1009,'Monitoreo FICOSEC'!$D66,'Captura factura'!$I$10:$I$1009,'Monitoreo FICOSEC'!$AA$19)</f>
        <v>0</v>
      </c>
      <c r="AF66">
        <f>SUMIFS('Captura factura'!$F$10:$F$1009,'Captura factura'!$B$10:$B$1009,'Monitoreo FICOSEC'!$AF$20,'Captura factura'!$C$10:$C$1009,'Monitoreo FICOSEC'!$C66,'Captura factura'!$D$10:$D$1009,'Monitoreo FICOSEC'!$D66,'Captura factura'!$I$10:$I$1009,'Monitoreo FICOSEC'!$AA$19)</f>
        <v>0</v>
      </c>
      <c r="AG66">
        <f>SUMIFS('Captura factura'!$F$10:$F$1009,'Captura factura'!$B$10:$B$1009,'Monitoreo FICOSEC'!$AG$20,'Captura factura'!$C$10:$C$1009,'Monitoreo FICOSEC'!$C66,'Captura factura'!$D$10:$D$1009,'Monitoreo FICOSEC'!$D66,'Captura factura'!$I$10:$I$1009,'Monitoreo FICOSEC'!$AA$19)</f>
        <v>0</v>
      </c>
      <c r="AH66">
        <f>SUMIFS('Captura factura'!$F$10:$F$1009,'Captura factura'!$B$10:$B$1009,'Monitoreo FICOSEC'!$AH$20,'Captura factura'!$C$10:$C$1009,'Monitoreo FICOSEC'!$C66,'Captura factura'!$D$10:$D$1009,'Monitoreo FICOSEC'!$D66,'Captura factura'!$I$10:$I$1009,'Monitoreo FICOSEC'!$AA$19)</f>
        <v>0</v>
      </c>
      <c r="AI66">
        <f>SUMIFS('Captura factura'!$F$10:$F$1009,'Captura factura'!$B$10:$B$1009,'Monitoreo FICOSEC'!$AI$20,'Captura factura'!$C$10:$C$1009,'Monitoreo FICOSEC'!$C66,'Captura factura'!$D$10:$D$1009,'Monitoreo FICOSEC'!$D66,'Captura factura'!$I$10:$I$1009,'Monitoreo FICOSEC'!$AA$19)</f>
        <v>0</v>
      </c>
      <c r="AJ66">
        <f>SUMIFS('Captura factura'!$F$10:$F$1009,'Captura factura'!$B$10:$B$1009,'Monitoreo FICOSEC'!$AJ$20,'Captura factura'!$C$10:$C$1009,'Monitoreo FICOSEC'!$C66,'Captura factura'!$D$10:$D$1009,'Monitoreo FICOSEC'!$D66,'Captura factura'!$I$10:$I$1009,'Monitoreo FICOSEC'!$AA$19)</f>
        <v>0</v>
      </c>
      <c r="AK66">
        <f>SUMIFS('Captura factura'!$F$10:$F$1009,'Captura factura'!$B$10:$B$1009,'Monitoreo FICOSEC'!$AK$20,'Captura factura'!$C$10:$C$1009,'Monitoreo FICOSEC'!$C66,'Captura factura'!$D$10:$D$1009,'Monitoreo FICOSEC'!$D66,'Captura factura'!$I$10:$I$1009,'Monitoreo FICOSEC'!$AA$19)</f>
        <v>0</v>
      </c>
      <c r="AL66">
        <f>SUMIFS('Captura factura'!$F$10:$F$1009,'Captura factura'!$B$10:$B$1009,'Monitoreo FICOSEC'!$AL$20,'Captura factura'!$C$10:$C$1009,'Monitoreo FICOSEC'!$C66,'Captura factura'!$D$10:$D$1009,'Monitoreo FICOSEC'!$D66,'Captura factura'!$I$10:$I$1009,'Monitoreo FICOSEC'!$AA$19)</f>
        <v>0</v>
      </c>
    </row>
    <row r="67" spans="2:38" ht="33" customHeight="1" x14ac:dyDescent="0.2">
      <c r="B67" s="22" t="str">
        <f t="shared" si="3"/>
        <v>0%</v>
      </c>
      <c r="C67" s="83">
        <f>'Solicitud recurso'!$B69</f>
        <v>0</v>
      </c>
      <c r="D67" s="84">
        <f>'Solicitud recurso'!C69</f>
        <v>0</v>
      </c>
      <c r="E67" s="91">
        <f>'Solicitud recurso'!D69</f>
        <v>0</v>
      </c>
      <c r="F67" s="95">
        <f t="shared" si="27"/>
        <v>0</v>
      </c>
      <c r="G67" s="96">
        <f t="shared" si="28"/>
        <v>0</v>
      </c>
      <c r="H67" s="95">
        <f t="shared" si="29"/>
        <v>0</v>
      </c>
      <c r="I67" s="96">
        <f t="shared" si="30"/>
        <v>0</v>
      </c>
      <c r="J67" s="95">
        <f t="shared" si="31"/>
        <v>0</v>
      </c>
      <c r="K67" s="96">
        <f t="shared" si="32"/>
        <v>0</v>
      </c>
      <c r="L67" s="95">
        <f t="shared" si="33"/>
        <v>0</v>
      </c>
      <c r="M67" s="96">
        <f t="shared" si="34"/>
        <v>0</v>
      </c>
      <c r="N67" s="95">
        <f t="shared" si="35"/>
        <v>0</v>
      </c>
      <c r="O67" s="96">
        <f t="shared" si="36"/>
        <v>0</v>
      </c>
      <c r="P67" s="95">
        <f t="shared" si="37"/>
        <v>0</v>
      </c>
      <c r="Q67" s="96">
        <f t="shared" si="38"/>
        <v>0</v>
      </c>
      <c r="R67" s="346">
        <f t="shared" si="39"/>
        <v>0</v>
      </c>
      <c r="S67" s="347"/>
      <c r="T67" s="97">
        <f t="shared" si="40"/>
        <v>0</v>
      </c>
      <c r="U67" s="86" t="str">
        <f t="shared" si="15"/>
        <v>Balance Equilibrado</v>
      </c>
      <c r="AA67">
        <f>SUMIFS('Captura factura'!$F$10:$F$1009,'Captura factura'!$B$10:$B$1009,'Monitoreo FICOSEC'!$AA$20,'Captura factura'!$C$10:$C$1009,'Monitoreo FICOSEC'!$C67,'Captura factura'!$D$10:$D$1009,'Monitoreo FICOSEC'!$D67,'Captura factura'!$I$10:$I$1009,'Monitoreo FICOSEC'!$AA$19)</f>
        <v>0</v>
      </c>
      <c r="AB67">
        <f>SUMIFS('Captura factura'!$F$10:$F$1009,'Captura factura'!$B$10:$B$1009,'Monitoreo FICOSEC'!$AB$20,'Captura factura'!$C$10:$C$1009,'Monitoreo FICOSEC'!$C67,'Captura factura'!$D$10:$D$1009,'Monitoreo FICOSEC'!$D67,'Captura factura'!$I$10:$I$1009,'Monitoreo FICOSEC'!$AA$19)</f>
        <v>0</v>
      </c>
      <c r="AC67">
        <f>SUMIFS('Captura factura'!$F$10:$F$1009,'Captura factura'!$B$10:$B$1009,'Monitoreo FICOSEC'!$AC$20,'Captura factura'!$C$10:$C$1009,'Monitoreo FICOSEC'!$C67,'Captura factura'!$D$10:$D$1009,'Monitoreo FICOSEC'!$D67,'Captura factura'!$I$10:$I$1009,'Monitoreo FICOSEC'!$AA$19)</f>
        <v>0</v>
      </c>
      <c r="AD67">
        <f>SUMIFS('Captura factura'!$F$10:$F$1009,'Captura factura'!$B$10:$B$1009,'Monitoreo FICOSEC'!$AD$20,'Captura factura'!$C$10:$C$1009,'Monitoreo FICOSEC'!$C67,'Captura factura'!$D$10:$D$1009,'Monitoreo FICOSEC'!$D67,'Captura factura'!$I$10:$I$1009,'Monitoreo FICOSEC'!$AA$19)</f>
        <v>0</v>
      </c>
      <c r="AE67">
        <f>SUMIFS('Captura factura'!$F$10:$F$1009,'Captura factura'!$B$10:$B$1009,'Monitoreo FICOSEC'!$AE$20,'Captura factura'!$C$10:$C$1009,'Monitoreo FICOSEC'!$C67,'Captura factura'!$D$10:$D$1009,'Monitoreo FICOSEC'!$D67,'Captura factura'!$I$10:$I$1009,'Monitoreo FICOSEC'!$AA$19)</f>
        <v>0</v>
      </c>
      <c r="AF67">
        <f>SUMIFS('Captura factura'!$F$10:$F$1009,'Captura factura'!$B$10:$B$1009,'Monitoreo FICOSEC'!$AF$20,'Captura factura'!$C$10:$C$1009,'Monitoreo FICOSEC'!$C67,'Captura factura'!$D$10:$D$1009,'Monitoreo FICOSEC'!$D67,'Captura factura'!$I$10:$I$1009,'Monitoreo FICOSEC'!$AA$19)</f>
        <v>0</v>
      </c>
      <c r="AG67">
        <f>SUMIFS('Captura factura'!$F$10:$F$1009,'Captura factura'!$B$10:$B$1009,'Monitoreo FICOSEC'!$AG$20,'Captura factura'!$C$10:$C$1009,'Monitoreo FICOSEC'!$C67,'Captura factura'!$D$10:$D$1009,'Monitoreo FICOSEC'!$D67,'Captura factura'!$I$10:$I$1009,'Monitoreo FICOSEC'!$AA$19)</f>
        <v>0</v>
      </c>
      <c r="AH67">
        <f>SUMIFS('Captura factura'!$F$10:$F$1009,'Captura factura'!$B$10:$B$1009,'Monitoreo FICOSEC'!$AH$20,'Captura factura'!$C$10:$C$1009,'Monitoreo FICOSEC'!$C67,'Captura factura'!$D$10:$D$1009,'Monitoreo FICOSEC'!$D67,'Captura factura'!$I$10:$I$1009,'Monitoreo FICOSEC'!$AA$19)</f>
        <v>0</v>
      </c>
      <c r="AI67">
        <f>SUMIFS('Captura factura'!$F$10:$F$1009,'Captura factura'!$B$10:$B$1009,'Monitoreo FICOSEC'!$AI$20,'Captura factura'!$C$10:$C$1009,'Monitoreo FICOSEC'!$C67,'Captura factura'!$D$10:$D$1009,'Monitoreo FICOSEC'!$D67,'Captura factura'!$I$10:$I$1009,'Monitoreo FICOSEC'!$AA$19)</f>
        <v>0</v>
      </c>
      <c r="AJ67">
        <f>SUMIFS('Captura factura'!$F$10:$F$1009,'Captura factura'!$B$10:$B$1009,'Monitoreo FICOSEC'!$AJ$20,'Captura factura'!$C$10:$C$1009,'Monitoreo FICOSEC'!$C67,'Captura factura'!$D$10:$D$1009,'Monitoreo FICOSEC'!$D67,'Captura factura'!$I$10:$I$1009,'Monitoreo FICOSEC'!$AA$19)</f>
        <v>0</v>
      </c>
      <c r="AK67">
        <f>SUMIFS('Captura factura'!$F$10:$F$1009,'Captura factura'!$B$10:$B$1009,'Monitoreo FICOSEC'!$AK$20,'Captura factura'!$C$10:$C$1009,'Monitoreo FICOSEC'!$C67,'Captura factura'!$D$10:$D$1009,'Monitoreo FICOSEC'!$D67,'Captura factura'!$I$10:$I$1009,'Monitoreo FICOSEC'!$AA$19)</f>
        <v>0</v>
      </c>
      <c r="AL67">
        <f>SUMIFS('Captura factura'!$F$10:$F$1009,'Captura factura'!$B$10:$B$1009,'Monitoreo FICOSEC'!$AL$20,'Captura factura'!$C$10:$C$1009,'Monitoreo FICOSEC'!$C67,'Captura factura'!$D$10:$D$1009,'Monitoreo FICOSEC'!$D67,'Captura factura'!$I$10:$I$1009,'Monitoreo FICOSEC'!$AA$19)</f>
        <v>0</v>
      </c>
    </row>
    <row r="68" spans="2:38" ht="33" customHeight="1" x14ac:dyDescent="0.2">
      <c r="B68" s="22" t="str">
        <f t="shared" si="3"/>
        <v>0%</v>
      </c>
      <c r="C68" s="83">
        <f>'Solicitud recurso'!$B70</f>
        <v>0</v>
      </c>
      <c r="D68" s="84">
        <f>'Solicitud recurso'!C70</f>
        <v>0</v>
      </c>
      <c r="E68" s="91">
        <f>'Solicitud recurso'!D70</f>
        <v>0</v>
      </c>
      <c r="F68" s="95">
        <f t="shared" si="27"/>
        <v>0</v>
      </c>
      <c r="G68" s="96">
        <f t="shared" si="28"/>
        <v>0</v>
      </c>
      <c r="H68" s="95">
        <f t="shared" si="29"/>
        <v>0</v>
      </c>
      <c r="I68" s="96">
        <f t="shared" si="30"/>
        <v>0</v>
      </c>
      <c r="J68" s="95">
        <f t="shared" si="31"/>
        <v>0</v>
      </c>
      <c r="K68" s="96">
        <f t="shared" si="32"/>
        <v>0</v>
      </c>
      <c r="L68" s="95">
        <f t="shared" si="33"/>
        <v>0</v>
      </c>
      <c r="M68" s="96">
        <f t="shared" si="34"/>
        <v>0</v>
      </c>
      <c r="N68" s="95">
        <f t="shared" si="35"/>
        <v>0</v>
      </c>
      <c r="O68" s="96">
        <f t="shared" si="36"/>
        <v>0</v>
      </c>
      <c r="P68" s="95">
        <f t="shared" si="37"/>
        <v>0</v>
      </c>
      <c r="Q68" s="96">
        <f t="shared" si="38"/>
        <v>0</v>
      </c>
      <c r="R68" s="346">
        <f t="shared" si="39"/>
        <v>0</v>
      </c>
      <c r="S68" s="347"/>
      <c r="T68" s="97">
        <f t="shared" si="40"/>
        <v>0</v>
      </c>
      <c r="U68" s="86" t="str">
        <f t="shared" si="15"/>
        <v>Balance Equilibrado</v>
      </c>
      <c r="AA68">
        <f>SUMIFS('Captura factura'!$F$10:$F$1009,'Captura factura'!$B$10:$B$1009,'Monitoreo FICOSEC'!$AA$20,'Captura factura'!$C$10:$C$1009,'Monitoreo FICOSEC'!$C68,'Captura factura'!$D$10:$D$1009,'Monitoreo FICOSEC'!$D68,'Captura factura'!$I$10:$I$1009,'Monitoreo FICOSEC'!$AA$19)</f>
        <v>0</v>
      </c>
      <c r="AB68">
        <f>SUMIFS('Captura factura'!$F$10:$F$1009,'Captura factura'!$B$10:$B$1009,'Monitoreo FICOSEC'!$AB$20,'Captura factura'!$C$10:$C$1009,'Monitoreo FICOSEC'!$C68,'Captura factura'!$D$10:$D$1009,'Monitoreo FICOSEC'!$D68,'Captura factura'!$I$10:$I$1009,'Monitoreo FICOSEC'!$AA$19)</f>
        <v>0</v>
      </c>
      <c r="AC68">
        <f>SUMIFS('Captura factura'!$F$10:$F$1009,'Captura factura'!$B$10:$B$1009,'Monitoreo FICOSEC'!$AC$20,'Captura factura'!$C$10:$C$1009,'Monitoreo FICOSEC'!$C68,'Captura factura'!$D$10:$D$1009,'Monitoreo FICOSEC'!$D68,'Captura factura'!$I$10:$I$1009,'Monitoreo FICOSEC'!$AA$19)</f>
        <v>0</v>
      </c>
      <c r="AD68">
        <f>SUMIFS('Captura factura'!$F$10:$F$1009,'Captura factura'!$B$10:$B$1009,'Monitoreo FICOSEC'!$AD$20,'Captura factura'!$C$10:$C$1009,'Monitoreo FICOSEC'!$C68,'Captura factura'!$D$10:$D$1009,'Monitoreo FICOSEC'!$D68,'Captura factura'!$I$10:$I$1009,'Monitoreo FICOSEC'!$AA$19)</f>
        <v>0</v>
      </c>
      <c r="AE68">
        <f>SUMIFS('Captura factura'!$F$10:$F$1009,'Captura factura'!$B$10:$B$1009,'Monitoreo FICOSEC'!$AE$20,'Captura factura'!$C$10:$C$1009,'Monitoreo FICOSEC'!$C68,'Captura factura'!$D$10:$D$1009,'Monitoreo FICOSEC'!$D68,'Captura factura'!$I$10:$I$1009,'Monitoreo FICOSEC'!$AA$19)</f>
        <v>0</v>
      </c>
      <c r="AF68">
        <f>SUMIFS('Captura factura'!$F$10:$F$1009,'Captura factura'!$B$10:$B$1009,'Monitoreo FICOSEC'!$AF$20,'Captura factura'!$C$10:$C$1009,'Monitoreo FICOSEC'!$C68,'Captura factura'!$D$10:$D$1009,'Monitoreo FICOSEC'!$D68,'Captura factura'!$I$10:$I$1009,'Monitoreo FICOSEC'!$AA$19)</f>
        <v>0</v>
      </c>
      <c r="AG68">
        <f>SUMIFS('Captura factura'!$F$10:$F$1009,'Captura factura'!$B$10:$B$1009,'Monitoreo FICOSEC'!$AG$20,'Captura factura'!$C$10:$C$1009,'Monitoreo FICOSEC'!$C68,'Captura factura'!$D$10:$D$1009,'Monitoreo FICOSEC'!$D68,'Captura factura'!$I$10:$I$1009,'Monitoreo FICOSEC'!$AA$19)</f>
        <v>0</v>
      </c>
      <c r="AH68">
        <f>SUMIFS('Captura factura'!$F$10:$F$1009,'Captura factura'!$B$10:$B$1009,'Monitoreo FICOSEC'!$AH$20,'Captura factura'!$C$10:$C$1009,'Monitoreo FICOSEC'!$C68,'Captura factura'!$D$10:$D$1009,'Monitoreo FICOSEC'!$D68,'Captura factura'!$I$10:$I$1009,'Monitoreo FICOSEC'!$AA$19)</f>
        <v>0</v>
      </c>
      <c r="AI68">
        <f>SUMIFS('Captura factura'!$F$10:$F$1009,'Captura factura'!$B$10:$B$1009,'Monitoreo FICOSEC'!$AI$20,'Captura factura'!$C$10:$C$1009,'Monitoreo FICOSEC'!$C68,'Captura factura'!$D$10:$D$1009,'Monitoreo FICOSEC'!$D68,'Captura factura'!$I$10:$I$1009,'Monitoreo FICOSEC'!$AA$19)</f>
        <v>0</v>
      </c>
      <c r="AJ68">
        <f>SUMIFS('Captura factura'!$F$10:$F$1009,'Captura factura'!$B$10:$B$1009,'Monitoreo FICOSEC'!$AJ$20,'Captura factura'!$C$10:$C$1009,'Monitoreo FICOSEC'!$C68,'Captura factura'!$D$10:$D$1009,'Monitoreo FICOSEC'!$D68,'Captura factura'!$I$10:$I$1009,'Monitoreo FICOSEC'!$AA$19)</f>
        <v>0</v>
      </c>
      <c r="AK68">
        <f>SUMIFS('Captura factura'!$F$10:$F$1009,'Captura factura'!$B$10:$B$1009,'Monitoreo FICOSEC'!$AK$20,'Captura factura'!$C$10:$C$1009,'Monitoreo FICOSEC'!$C68,'Captura factura'!$D$10:$D$1009,'Monitoreo FICOSEC'!$D68,'Captura factura'!$I$10:$I$1009,'Monitoreo FICOSEC'!$AA$19)</f>
        <v>0</v>
      </c>
      <c r="AL68">
        <f>SUMIFS('Captura factura'!$F$10:$F$1009,'Captura factura'!$B$10:$B$1009,'Monitoreo FICOSEC'!$AL$20,'Captura factura'!$C$10:$C$1009,'Monitoreo FICOSEC'!$C68,'Captura factura'!$D$10:$D$1009,'Monitoreo FICOSEC'!$D68,'Captura factura'!$I$10:$I$1009,'Monitoreo FICOSEC'!$AA$19)</f>
        <v>0</v>
      </c>
    </row>
    <row r="69" spans="2:38" ht="33" customHeight="1" x14ac:dyDescent="0.2">
      <c r="B69" s="22" t="str">
        <f t="shared" si="3"/>
        <v>0%</v>
      </c>
      <c r="C69" s="83">
        <f>'Solicitud recurso'!$B71</f>
        <v>0</v>
      </c>
      <c r="D69" s="84">
        <f>'Solicitud recurso'!C71</f>
        <v>0</v>
      </c>
      <c r="E69" s="91">
        <f>'Solicitud recurso'!D71</f>
        <v>0</v>
      </c>
      <c r="F69" s="95">
        <f t="shared" si="27"/>
        <v>0</v>
      </c>
      <c r="G69" s="96">
        <f t="shared" si="28"/>
        <v>0</v>
      </c>
      <c r="H69" s="95">
        <f t="shared" si="29"/>
        <v>0</v>
      </c>
      <c r="I69" s="96">
        <f t="shared" si="30"/>
        <v>0</v>
      </c>
      <c r="J69" s="95">
        <f t="shared" si="31"/>
        <v>0</v>
      </c>
      <c r="K69" s="96">
        <f t="shared" si="32"/>
        <v>0</v>
      </c>
      <c r="L69" s="95">
        <f t="shared" si="33"/>
        <v>0</v>
      </c>
      <c r="M69" s="96">
        <f t="shared" si="34"/>
        <v>0</v>
      </c>
      <c r="N69" s="95">
        <f t="shared" si="35"/>
        <v>0</v>
      </c>
      <c r="O69" s="96">
        <f t="shared" si="36"/>
        <v>0</v>
      </c>
      <c r="P69" s="95">
        <f t="shared" si="37"/>
        <v>0</v>
      </c>
      <c r="Q69" s="96">
        <f t="shared" si="38"/>
        <v>0</v>
      </c>
      <c r="R69" s="346">
        <f t="shared" si="39"/>
        <v>0</v>
      </c>
      <c r="S69" s="347"/>
      <c r="T69" s="97">
        <f t="shared" si="40"/>
        <v>0</v>
      </c>
      <c r="U69" s="86" t="str">
        <f t="shared" si="15"/>
        <v>Balance Equilibrado</v>
      </c>
      <c r="AA69">
        <f>SUMIFS('Captura factura'!$F$10:$F$1009,'Captura factura'!$B$10:$B$1009,'Monitoreo FICOSEC'!$AA$20,'Captura factura'!$C$10:$C$1009,'Monitoreo FICOSEC'!$C69,'Captura factura'!$D$10:$D$1009,'Monitoreo FICOSEC'!$D69,'Captura factura'!$I$10:$I$1009,'Monitoreo FICOSEC'!$AA$19)</f>
        <v>0</v>
      </c>
      <c r="AB69">
        <f>SUMIFS('Captura factura'!$F$10:$F$1009,'Captura factura'!$B$10:$B$1009,'Monitoreo FICOSEC'!$AB$20,'Captura factura'!$C$10:$C$1009,'Monitoreo FICOSEC'!$C69,'Captura factura'!$D$10:$D$1009,'Monitoreo FICOSEC'!$D69,'Captura factura'!$I$10:$I$1009,'Monitoreo FICOSEC'!$AA$19)</f>
        <v>0</v>
      </c>
      <c r="AC69">
        <f>SUMIFS('Captura factura'!$F$10:$F$1009,'Captura factura'!$B$10:$B$1009,'Monitoreo FICOSEC'!$AC$20,'Captura factura'!$C$10:$C$1009,'Monitoreo FICOSEC'!$C69,'Captura factura'!$D$10:$D$1009,'Monitoreo FICOSEC'!$D69,'Captura factura'!$I$10:$I$1009,'Monitoreo FICOSEC'!$AA$19)</f>
        <v>0</v>
      </c>
      <c r="AD69">
        <f>SUMIFS('Captura factura'!$F$10:$F$1009,'Captura factura'!$B$10:$B$1009,'Monitoreo FICOSEC'!$AD$20,'Captura factura'!$C$10:$C$1009,'Monitoreo FICOSEC'!$C69,'Captura factura'!$D$10:$D$1009,'Monitoreo FICOSEC'!$D69,'Captura factura'!$I$10:$I$1009,'Monitoreo FICOSEC'!$AA$19)</f>
        <v>0</v>
      </c>
      <c r="AE69">
        <f>SUMIFS('Captura factura'!$F$10:$F$1009,'Captura factura'!$B$10:$B$1009,'Monitoreo FICOSEC'!$AE$20,'Captura factura'!$C$10:$C$1009,'Monitoreo FICOSEC'!$C69,'Captura factura'!$D$10:$D$1009,'Monitoreo FICOSEC'!$D69,'Captura factura'!$I$10:$I$1009,'Monitoreo FICOSEC'!$AA$19)</f>
        <v>0</v>
      </c>
      <c r="AF69">
        <f>SUMIFS('Captura factura'!$F$10:$F$1009,'Captura factura'!$B$10:$B$1009,'Monitoreo FICOSEC'!$AF$20,'Captura factura'!$C$10:$C$1009,'Monitoreo FICOSEC'!$C69,'Captura factura'!$D$10:$D$1009,'Monitoreo FICOSEC'!$D69,'Captura factura'!$I$10:$I$1009,'Monitoreo FICOSEC'!$AA$19)</f>
        <v>0</v>
      </c>
      <c r="AG69">
        <f>SUMIFS('Captura factura'!$F$10:$F$1009,'Captura factura'!$B$10:$B$1009,'Monitoreo FICOSEC'!$AG$20,'Captura factura'!$C$10:$C$1009,'Monitoreo FICOSEC'!$C69,'Captura factura'!$D$10:$D$1009,'Monitoreo FICOSEC'!$D69,'Captura factura'!$I$10:$I$1009,'Monitoreo FICOSEC'!$AA$19)</f>
        <v>0</v>
      </c>
      <c r="AH69">
        <f>SUMIFS('Captura factura'!$F$10:$F$1009,'Captura factura'!$B$10:$B$1009,'Monitoreo FICOSEC'!$AH$20,'Captura factura'!$C$10:$C$1009,'Monitoreo FICOSEC'!$C69,'Captura factura'!$D$10:$D$1009,'Monitoreo FICOSEC'!$D69,'Captura factura'!$I$10:$I$1009,'Monitoreo FICOSEC'!$AA$19)</f>
        <v>0</v>
      </c>
      <c r="AI69">
        <f>SUMIFS('Captura factura'!$F$10:$F$1009,'Captura factura'!$B$10:$B$1009,'Monitoreo FICOSEC'!$AI$20,'Captura factura'!$C$10:$C$1009,'Monitoreo FICOSEC'!$C69,'Captura factura'!$D$10:$D$1009,'Monitoreo FICOSEC'!$D69,'Captura factura'!$I$10:$I$1009,'Monitoreo FICOSEC'!$AA$19)</f>
        <v>0</v>
      </c>
      <c r="AJ69">
        <f>SUMIFS('Captura factura'!$F$10:$F$1009,'Captura factura'!$B$10:$B$1009,'Monitoreo FICOSEC'!$AJ$20,'Captura factura'!$C$10:$C$1009,'Monitoreo FICOSEC'!$C69,'Captura factura'!$D$10:$D$1009,'Monitoreo FICOSEC'!$D69,'Captura factura'!$I$10:$I$1009,'Monitoreo FICOSEC'!$AA$19)</f>
        <v>0</v>
      </c>
      <c r="AK69">
        <f>SUMIFS('Captura factura'!$F$10:$F$1009,'Captura factura'!$B$10:$B$1009,'Monitoreo FICOSEC'!$AK$20,'Captura factura'!$C$10:$C$1009,'Monitoreo FICOSEC'!$C69,'Captura factura'!$D$10:$D$1009,'Monitoreo FICOSEC'!$D69,'Captura factura'!$I$10:$I$1009,'Monitoreo FICOSEC'!$AA$19)</f>
        <v>0</v>
      </c>
      <c r="AL69">
        <f>SUMIFS('Captura factura'!$F$10:$F$1009,'Captura factura'!$B$10:$B$1009,'Monitoreo FICOSEC'!$AL$20,'Captura factura'!$C$10:$C$1009,'Monitoreo FICOSEC'!$C69,'Captura factura'!$D$10:$D$1009,'Monitoreo FICOSEC'!$D69,'Captura factura'!$I$10:$I$1009,'Monitoreo FICOSEC'!$AA$19)</f>
        <v>0</v>
      </c>
    </row>
    <row r="70" spans="2:38" ht="33" customHeight="1" x14ac:dyDescent="0.2">
      <c r="B70" s="22" t="str">
        <f t="shared" si="3"/>
        <v>0%</v>
      </c>
      <c r="C70" s="83">
        <f>'Solicitud recurso'!$B72</f>
        <v>0</v>
      </c>
      <c r="D70" s="84">
        <f>'Solicitud recurso'!C72</f>
        <v>0</v>
      </c>
      <c r="E70" s="91">
        <f>'Solicitud recurso'!D72</f>
        <v>0</v>
      </c>
      <c r="F70" s="95">
        <f t="shared" si="27"/>
        <v>0</v>
      </c>
      <c r="G70" s="96">
        <f t="shared" si="28"/>
        <v>0</v>
      </c>
      <c r="H70" s="95">
        <f t="shared" si="29"/>
        <v>0</v>
      </c>
      <c r="I70" s="96">
        <f t="shared" si="30"/>
        <v>0</v>
      </c>
      <c r="J70" s="95">
        <f t="shared" si="31"/>
        <v>0</v>
      </c>
      <c r="K70" s="96">
        <f t="shared" si="32"/>
        <v>0</v>
      </c>
      <c r="L70" s="95">
        <f t="shared" si="33"/>
        <v>0</v>
      </c>
      <c r="M70" s="96">
        <f t="shared" si="34"/>
        <v>0</v>
      </c>
      <c r="N70" s="95">
        <f t="shared" si="35"/>
        <v>0</v>
      </c>
      <c r="O70" s="96">
        <f t="shared" si="36"/>
        <v>0</v>
      </c>
      <c r="P70" s="95">
        <f t="shared" si="37"/>
        <v>0</v>
      </c>
      <c r="Q70" s="96">
        <f t="shared" si="38"/>
        <v>0</v>
      </c>
      <c r="R70" s="346">
        <f t="shared" si="39"/>
        <v>0</v>
      </c>
      <c r="S70" s="347"/>
      <c r="T70" s="97">
        <f t="shared" si="40"/>
        <v>0</v>
      </c>
      <c r="U70" s="86" t="str">
        <f t="shared" si="15"/>
        <v>Balance Equilibrado</v>
      </c>
      <c r="AA70">
        <f>SUMIFS('Captura factura'!$F$10:$F$1009,'Captura factura'!$B$10:$B$1009,'Monitoreo FICOSEC'!$AA$20,'Captura factura'!$C$10:$C$1009,'Monitoreo FICOSEC'!$C70,'Captura factura'!$D$10:$D$1009,'Monitoreo FICOSEC'!$D70,'Captura factura'!$I$10:$I$1009,'Monitoreo FICOSEC'!$AA$19)</f>
        <v>0</v>
      </c>
      <c r="AB70">
        <f>SUMIFS('Captura factura'!$F$10:$F$1009,'Captura factura'!$B$10:$B$1009,'Monitoreo FICOSEC'!$AB$20,'Captura factura'!$C$10:$C$1009,'Monitoreo FICOSEC'!$C70,'Captura factura'!$D$10:$D$1009,'Monitoreo FICOSEC'!$D70,'Captura factura'!$I$10:$I$1009,'Monitoreo FICOSEC'!$AA$19)</f>
        <v>0</v>
      </c>
      <c r="AC70">
        <f>SUMIFS('Captura factura'!$F$10:$F$1009,'Captura factura'!$B$10:$B$1009,'Monitoreo FICOSEC'!$AC$20,'Captura factura'!$C$10:$C$1009,'Monitoreo FICOSEC'!$C70,'Captura factura'!$D$10:$D$1009,'Monitoreo FICOSEC'!$D70,'Captura factura'!$I$10:$I$1009,'Monitoreo FICOSEC'!$AA$19)</f>
        <v>0</v>
      </c>
      <c r="AD70">
        <f>SUMIFS('Captura factura'!$F$10:$F$1009,'Captura factura'!$B$10:$B$1009,'Monitoreo FICOSEC'!$AD$20,'Captura factura'!$C$10:$C$1009,'Monitoreo FICOSEC'!$C70,'Captura factura'!$D$10:$D$1009,'Monitoreo FICOSEC'!$D70,'Captura factura'!$I$10:$I$1009,'Monitoreo FICOSEC'!$AA$19)</f>
        <v>0</v>
      </c>
      <c r="AE70">
        <f>SUMIFS('Captura factura'!$F$10:$F$1009,'Captura factura'!$B$10:$B$1009,'Monitoreo FICOSEC'!$AE$20,'Captura factura'!$C$10:$C$1009,'Monitoreo FICOSEC'!$C70,'Captura factura'!$D$10:$D$1009,'Monitoreo FICOSEC'!$D70,'Captura factura'!$I$10:$I$1009,'Monitoreo FICOSEC'!$AA$19)</f>
        <v>0</v>
      </c>
      <c r="AF70">
        <f>SUMIFS('Captura factura'!$F$10:$F$1009,'Captura factura'!$B$10:$B$1009,'Monitoreo FICOSEC'!$AF$20,'Captura factura'!$C$10:$C$1009,'Monitoreo FICOSEC'!$C70,'Captura factura'!$D$10:$D$1009,'Monitoreo FICOSEC'!$D70,'Captura factura'!$I$10:$I$1009,'Monitoreo FICOSEC'!$AA$19)</f>
        <v>0</v>
      </c>
      <c r="AG70">
        <f>SUMIFS('Captura factura'!$F$10:$F$1009,'Captura factura'!$B$10:$B$1009,'Monitoreo FICOSEC'!$AG$20,'Captura factura'!$C$10:$C$1009,'Monitoreo FICOSEC'!$C70,'Captura factura'!$D$10:$D$1009,'Monitoreo FICOSEC'!$D70,'Captura factura'!$I$10:$I$1009,'Monitoreo FICOSEC'!$AA$19)</f>
        <v>0</v>
      </c>
      <c r="AH70">
        <f>SUMIFS('Captura factura'!$F$10:$F$1009,'Captura factura'!$B$10:$B$1009,'Monitoreo FICOSEC'!$AH$20,'Captura factura'!$C$10:$C$1009,'Monitoreo FICOSEC'!$C70,'Captura factura'!$D$10:$D$1009,'Monitoreo FICOSEC'!$D70,'Captura factura'!$I$10:$I$1009,'Monitoreo FICOSEC'!$AA$19)</f>
        <v>0</v>
      </c>
      <c r="AI70">
        <f>SUMIFS('Captura factura'!$F$10:$F$1009,'Captura factura'!$B$10:$B$1009,'Monitoreo FICOSEC'!$AI$20,'Captura factura'!$C$10:$C$1009,'Monitoreo FICOSEC'!$C70,'Captura factura'!$D$10:$D$1009,'Monitoreo FICOSEC'!$D70,'Captura factura'!$I$10:$I$1009,'Monitoreo FICOSEC'!$AA$19)</f>
        <v>0</v>
      </c>
      <c r="AJ70">
        <f>SUMIFS('Captura factura'!$F$10:$F$1009,'Captura factura'!$B$10:$B$1009,'Monitoreo FICOSEC'!$AJ$20,'Captura factura'!$C$10:$C$1009,'Monitoreo FICOSEC'!$C70,'Captura factura'!$D$10:$D$1009,'Monitoreo FICOSEC'!$D70,'Captura factura'!$I$10:$I$1009,'Monitoreo FICOSEC'!$AA$19)</f>
        <v>0</v>
      </c>
      <c r="AK70">
        <f>SUMIFS('Captura factura'!$F$10:$F$1009,'Captura factura'!$B$10:$B$1009,'Monitoreo FICOSEC'!$AK$20,'Captura factura'!$C$10:$C$1009,'Monitoreo FICOSEC'!$C70,'Captura factura'!$D$10:$D$1009,'Monitoreo FICOSEC'!$D70,'Captura factura'!$I$10:$I$1009,'Monitoreo FICOSEC'!$AA$19)</f>
        <v>0</v>
      </c>
      <c r="AL70">
        <f>SUMIFS('Captura factura'!$F$10:$F$1009,'Captura factura'!$B$10:$B$1009,'Monitoreo FICOSEC'!$AL$20,'Captura factura'!$C$10:$C$1009,'Monitoreo FICOSEC'!$C70,'Captura factura'!$D$10:$D$1009,'Monitoreo FICOSEC'!$D70,'Captura factura'!$I$10:$I$1009,'Monitoreo FICOSEC'!$AA$19)</f>
        <v>0</v>
      </c>
    </row>
    <row r="71" spans="2:38" ht="33" customHeight="1" x14ac:dyDescent="0.2">
      <c r="B71" s="22" t="str">
        <f t="shared" si="3"/>
        <v>0%</v>
      </c>
      <c r="C71" s="83">
        <f>'Solicitud recurso'!$B73</f>
        <v>0</v>
      </c>
      <c r="D71" s="84">
        <f>'Solicitud recurso'!C73</f>
        <v>0</v>
      </c>
      <c r="E71" s="91">
        <f>'Solicitud recurso'!D73</f>
        <v>0</v>
      </c>
      <c r="F71" s="95">
        <f t="shared" si="27"/>
        <v>0</v>
      </c>
      <c r="G71" s="96">
        <f t="shared" si="28"/>
        <v>0</v>
      </c>
      <c r="H71" s="95">
        <f t="shared" si="29"/>
        <v>0</v>
      </c>
      <c r="I71" s="96">
        <f t="shared" si="30"/>
        <v>0</v>
      </c>
      <c r="J71" s="95">
        <f t="shared" si="31"/>
        <v>0</v>
      </c>
      <c r="K71" s="96">
        <f t="shared" si="32"/>
        <v>0</v>
      </c>
      <c r="L71" s="95">
        <f t="shared" si="33"/>
        <v>0</v>
      </c>
      <c r="M71" s="96">
        <f t="shared" si="34"/>
        <v>0</v>
      </c>
      <c r="N71" s="95">
        <f t="shared" si="35"/>
        <v>0</v>
      </c>
      <c r="O71" s="96">
        <f t="shared" si="36"/>
        <v>0</v>
      </c>
      <c r="P71" s="95">
        <f t="shared" si="37"/>
        <v>0</v>
      </c>
      <c r="Q71" s="96">
        <f t="shared" si="38"/>
        <v>0</v>
      </c>
      <c r="R71" s="346">
        <f t="shared" si="39"/>
        <v>0</v>
      </c>
      <c r="S71" s="347"/>
      <c r="T71" s="97">
        <f t="shared" si="40"/>
        <v>0</v>
      </c>
      <c r="U71" s="86" t="str">
        <f t="shared" si="15"/>
        <v>Balance Equilibrado</v>
      </c>
      <c r="AA71">
        <f>SUMIFS('Captura factura'!$F$10:$F$1009,'Captura factura'!$B$10:$B$1009,'Monitoreo FICOSEC'!$AA$20,'Captura factura'!$C$10:$C$1009,'Monitoreo FICOSEC'!$C71,'Captura factura'!$D$10:$D$1009,'Monitoreo FICOSEC'!$D71,'Captura factura'!$I$10:$I$1009,'Monitoreo FICOSEC'!$AA$19)</f>
        <v>0</v>
      </c>
      <c r="AB71">
        <f>SUMIFS('Captura factura'!$F$10:$F$1009,'Captura factura'!$B$10:$B$1009,'Monitoreo FICOSEC'!$AB$20,'Captura factura'!$C$10:$C$1009,'Monitoreo FICOSEC'!$C71,'Captura factura'!$D$10:$D$1009,'Monitoreo FICOSEC'!$D71,'Captura factura'!$I$10:$I$1009,'Monitoreo FICOSEC'!$AA$19)</f>
        <v>0</v>
      </c>
      <c r="AC71">
        <f>SUMIFS('Captura factura'!$F$10:$F$1009,'Captura factura'!$B$10:$B$1009,'Monitoreo FICOSEC'!$AC$20,'Captura factura'!$C$10:$C$1009,'Monitoreo FICOSEC'!$C71,'Captura factura'!$D$10:$D$1009,'Monitoreo FICOSEC'!$D71,'Captura factura'!$I$10:$I$1009,'Monitoreo FICOSEC'!$AA$19)</f>
        <v>0</v>
      </c>
      <c r="AD71">
        <f>SUMIFS('Captura factura'!$F$10:$F$1009,'Captura factura'!$B$10:$B$1009,'Monitoreo FICOSEC'!$AD$20,'Captura factura'!$C$10:$C$1009,'Monitoreo FICOSEC'!$C71,'Captura factura'!$D$10:$D$1009,'Monitoreo FICOSEC'!$D71,'Captura factura'!$I$10:$I$1009,'Monitoreo FICOSEC'!$AA$19)</f>
        <v>0</v>
      </c>
      <c r="AE71">
        <f>SUMIFS('Captura factura'!$F$10:$F$1009,'Captura factura'!$B$10:$B$1009,'Monitoreo FICOSEC'!$AE$20,'Captura factura'!$C$10:$C$1009,'Monitoreo FICOSEC'!$C71,'Captura factura'!$D$10:$D$1009,'Monitoreo FICOSEC'!$D71,'Captura factura'!$I$10:$I$1009,'Monitoreo FICOSEC'!$AA$19)</f>
        <v>0</v>
      </c>
      <c r="AF71">
        <f>SUMIFS('Captura factura'!$F$10:$F$1009,'Captura factura'!$B$10:$B$1009,'Monitoreo FICOSEC'!$AF$20,'Captura factura'!$C$10:$C$1009,'Monitoreo FICOSEC'!$C71,'Captura factura'!$D$10:$D$1009,'Monitoreo FICOSEC'!$D71,'Captura factura'!$I$10:$I$1009,'Monitoreo FICOSEC'!$AA$19)</f>
        <v>0</v>
      </c>
      <c r="AG71">
        <f>SUMIFS('Captura factura'!$F$10:$F$1009,'Captura factura'!$B$10:$B$1009,'Monitoreo FICOSEC'!$AG$20,'Captura factura'!$C$10:$C$1009,'Monitoreo FICOSEC'!$C71,'Captura factura'!$D$10:$D$1009,'Monitoreo FICOSEC'!$D71,'Captura factura'!$I$10:$I$1009,'Monitoreo FICOSEC'!$AA$19)</f>
        <v>0</v>
      </c>
      <c r="AH71">
        <f>SUMIFS('Captura factura'!$F$10:$F$1009,'Captura factura'!$B$10:$B$1009,'Monitoreo FICOSEC'!$AH$20,'Captura factura'!$C$10:$C$1009,'Monitoreo FICOSEC'!$C71,'Captura factura'!$D$10:$D$1009,'Monitoreo FICOSEC'!$D71,'Captura factura'!$I$10:$I$1009,'Monitoreo FICOSEC'!$AA$19)</f>
        <v>0</v>
      </c>
      <c r="AI71">
        <f>SUMIFS('Captura factura'!$F$10:$F$1009,'Captura factura'!$B$10:$B$1009,'Monitoreo FICOSEC'!$AI$20,'Captura factura'!$C$10:$C$1009,'Monitoreo FICOSEC'!$C71,'Captura factura'!$D$10:$D$1009,'Monitoreo FICOSEC'!$D71,'Captura factura'!$I$10:$I$1009,'Monitoreo FICOSEC'!$AA$19)</f>
        <v>0</v>
      </c>
      <c r="AJ71">
        <f>SUMIFS('Captura factura'!$F$10:$F$1009,'Captura factura'!$B$10:$B$1009,'Monitoreo FICOSEC'!$AJ$20,'Captura factura'!$C$10:$C$1009,'Monitoreo FICOSEC'!$C71,'Captura factura'!$D$10:$D$1009,'Monitoreo FICOSEC'!$D71,'Captura factura'!$I$10:$I$1009,'Monitoreo FICOSEC'!$AA$19)</f>
        <v>0</v>
      </c>
      <c r="AK71">
        <f>SUMIFS('Captura factura'!$F$10:$F$1009,'Captura factura'!$B$10:$B$1009,'Monitoreo FICOSEC'!$AK$20,'Captura factura'!$C$10:$C$1009,'Monitoreo FICOSEC'!$C71,'Captura factura'!$D$10:$D$1009,'Monitoreo FICOSEC'!$D71,'Captura factura'!$I$10:$I$1009,'Monitoreo FICOSEC'!$AA$19)</f>
        <v>0</v>
      </c>
      <c r="AL71">
        <f>SUMIFS('Captura factura'!$F$10:$F$1009,'Captura factura'!$B$10:$B$1009,'Monitoreo FICOSEC'!$AL$20,'Captura factura'!$C$10:$C$1009,'Monitoreo FICOSEC'!$C71,'Captura factura'!$D$10:$D$1009,'Monitoreo FICOSEC'!$D71,'Captura factura'!$I$10:$I$1009,'Monitoreo FICOSEC'!$AA$19)</f>
        <v>0</v>
      </c>
    </row>
    <row r="72" spans="2:38" ht="33" customHeight="1" x14ac:dyDescent="0.2">
      <c r="B72" s="22" t="str">
        <f t="shared" si="3"/>
        <v>0%</v>
      </c>
      <c r="C72" s="83">
        <f>'Solicitud recurso'!$B74</f>
        <v>0</v>
      </c>
      <c r="D72" s="84">
        <f>'Solicitud recurso'!C74</f>
        <v>0</v>
      </c>
      <c r="E72" s="91">
        <f>'Solicitud recurso'!D74</f>
        <v>0</v>
      </c>
      <c r="F72" s="95">
        <f t="shared" si="27"/>
        <v>0</v>
      </c>
      <c r="G72" s="96">
        <f t="shared" si="28"/>
        <v>0</v>
      </c>
      <c r="H72" s="95">
        <f t="shared" si="29"/>
        <v>0</v>
      </c>
      <c r="I72" s="96">
        <f t="shared" si="30"/>
        <v>0</v>
      </c>
      <c r="J72" s="95">
        <f t="shared" si="31"/>
        <v>0</v>
      </c>
      <c r="K72" s="96">
        <f t="shared" si="32"/>
        <v>0</v>
      </c>
      <c r="L72" s="95">
        <f t="shared" si="33"/>
        <v>0</v>
      </c>
      <c r="M72" s="96">
        <f t="shared" si="34"/>
        <v>0</v>
      </c>
      <c r="N72" s="95">
        <f t="shared" si="35"/>
        <v>0</v>
      </c>
      <c r="O72" s="96">
        <f t="shared" si="36"/>
        <v>0</v>
      </c>
      <c r="P72" s="95">
        <f t="shared" si="37"/>
        <v>0</v>
      </c>
      <c r="Q72" s="96">
        <f t="shared" si="38"/>
        <v>0</v>
      </c>
      <c r="R72" s="346">
        <f t="shared" si="39"/>
        <v>0</v>
      </c>
      <c r="S72" s="347"/>
      <c r="T72" s="97">
        <f t="shared" si="40"/>
        <v>0</v>
      </c>
      <c r="U72" s="86" t="str">
        <f t="shared" si="15"/>
        <v>Balance Equilibrado</v>
      </c>
      <c r="AA72">
        <f>SUMIFS('Captura factura'!$F$10:$F$1009,'Captura factura'!$B$10:$B$1009,'Monitoreo FICOSEC'!$AA$20,'Captura factura'!$C$10:$C$1009,'Monitoreo FICOSEC'!$C72,'Captura factura'!$D$10:$D$1009,'Monitoreo FICOSEC'!$D72,'Captura factura'!$I$10:$I$1009,'Monitoreo FICOSEC'!$AA$19)</f>
        <v>0</v>
      </c>
      <c r="AB72">
        <f>SUMIFS('Captura factura'!$F$10:$F$1009,'Captura factura'!$B$10:$B$1009,'Monitoreo FICOSEC'!$AB$20,'Captura factura'!$C$10:$C$1009,'Monitoreo FICOSEC'!$C72,'Captura factura'!$D$10:$D$1009,'Monitoreo FICOSEC'!$D72,'Captura factura'!$I$10:$I$1009,'Monitoreo FICOSEC'!$AA$19)</f>
        <v>0</v>
      </c>
      <c r="AC72">
        <f>SUMIFS('Captura factura'!$F$10:$F$1009,'Captura factura'!$B$10:$B$1009,'Monitoreo FICOSEC'!$AC$20,'Captura factura'!$C$10:$C$1009,'Monitoreo FICOSEC'!$C72,'Captura factura'!$D$10:$D$1009,'Monitoreo FICOSEC'!$D72,'Captura factura'!$I$10:$I$1009,'Monitoreo FICOSEC'!$AA$19)</f>
        <v>0</v>
      </c>
      <c r="AD72">
        <f>SUMIFS('Captura factura'!$F$10:$F$1009,'Captura factura'!$B$10:$B$1009,'Monitoreo FICOSEC'!$AD$20,'Captura factura'!$C$10:$C$1009,'Monitoreo FICOSEC'!$C72,'Captura factura'!$D$10:$D$1009,'Monitoreo FICOSEC'!$D72,'Captura factura'!$I$10:$I$1009,'Monitoreo FICOSEC'!$AA$19)</f>
        <v>0</v>
      </c>
      <c r="AE72">
        <f>SUMIFS('Captura factura'!$F$10:$F$1009,'Captura factura'!$B$10:$B$1009,'Monitoreo FICOSEC'!$AE$20,'Captura factura'!$C$10:$C$1009,'Monitoreo FICOSEC'!$C72,'Captura factura'!$D$10:$D$1009,'Monitoreo FICOSEC'!$D72,'Captura factura'!$I$10:$I$1009,'Monitoreo FICOSEC'!$AA$19)</f>
        <v>0</v>
      </c>
      <c r="AF72">
        <f>SUMIFS('Captura factura'!$F$10:$F$1009,'Captura factura'!$B$10:$B$1009,'Monitoreo FICOSEC'!$AF$20,'Captura factura'!$C$10:$C$1009,'Monitoreo FICOSEC'!$C72,'Captura factura'!$D$10:$D$1009,'Monitoreo FICOSEC'!$D72,'Captura factura'!$I$10:$I$1009,'Monitoreo FICOSEC'!$AA$19)</f>
        <v>0</v>
      </c>
      <c r="AG72">
        <f>SUMIFS('Captura factura'!$F$10:$F$1009,'Captura factura'!$B$10:$B$1009,'Monitoreo FICOSEC'!$AG$20,'Captura factura'!$C$10:$C$1009,'Monitoreo FICOSEC'!$C72,'Captura factura'!$D$10:$D$1009,'Monitoreo FICOSEC'!$D72,'Captura factura'!$I$10:$I$1009,'Monitoreo FICOSEC'!$AA$19)</f>
        <v>0</v>
      </c>
      <c r="AH72">
        <f>SUMIFS('Captura factura'!$F$10:$F$1009,'Captura factura'!$B$10:$B$1009,'Monitoreo FICOSEC'!$AH$20,'Captura factura'!$C$10:$C$1009,'Monitoreo FICOSEC'!$C72,'Captura factura'!$D$10:$D$1009,'Monitoreo FICOSEC'!$D72,'Captura factura'!$I$10:$I$1009,'Monitoreo FICOSEC'!$AA$19)</f>
        <v>0</v>
      </c>
      <c r="AI72">
        <f>SUMIFS('Captura factura'!$F$10:$F$1009,'Captura factura'!$B$10:$B$1009,'Monitoreo FICOSEC'!$AI$20,'Captura factura'!$C$10:$C$1009,'Monitoreo FICOSEC'!$C72,'Captura factura'!$D$10:$D$1009,'Monitoreo FICOSEC'!$D72,'Captura factura'!$I$10:$I$1009,'Monitoreo FICOSEC'!$AA$19)</f>
        <v>0</v>
      </c>
      <c r="AJ72">
        <f>SUMIFS('Captura factura'!$F$10:$F$1009,'Captura factura'!$B$10:$B$1009,'Monitoreo FICOSEC'!$AJ$20,'Captura factura'!$C$10:$C$1009,'Monitoreo FICOSEC'!$C72,'Captura factura'!$D$10:$D$1009,'Monitoreo FICOSEC'!$D72,'Captura factura'!$I$10:$I$1009,'Monitoreo FICOSEC'!$AA$19)</f>
        <v>0</v>
      </c>
      <c r="AK72">
        <f>SUMIFS('Captura factura'!$F$10:$F$1009,'Captura factura'!$B$10:$B$1009,'Monitoreo FICOSEC'!$AK$20,'Captura factura'!$C$10:$C$1009,'Monitoreo FICOSEC'!$C72,'Captura factura'!$D$10:$D$1009,'Monitoreo FICOSEC'!$D72,'Captura factura'!$I$10:$I$1009,'Monitoreo FICOSEC'!$AA$19)</f>
        <v>0</v>
      </c>
      <c r="AL72">
        <f>SUMIFS('Captura factura'!$F$10:$F$1009,'Captura factura'!$B$10:$B$1009,'Monitoreo FICOSEC'!$AL$20,'Captura factura'!$C$10:$C$1009,'Monitoreo FICOSEC'!$C72,'Captura factura'!$D$10:$D$1009,'Monitoreo FICOSEC'!$D72,'Captura factura'!$I$10:$I$1009,'Monitoreo FICOSEC'!$AA$19)</f>
        <v>0</v>
      </c>
    </row>
    <row r="73" spans="2:38" ht="33" customHeight="1" x14ac:dyDescent="0.2">
      <c r="B73" s="22" t="str">
        <f t="shared" si="3"/>
        <v>0%</v>
      </c>
      <c r="C73" s="83">
        <f>'Solicitud recurso'!$B75</f>
        <v>0</v>
      </c>
      <c r="D73" s="84">
        <f>'Solicitud recurso'!C75</f>
        <v>0</v>
      </c>
      <c r="E73" s="91">
        <f>'Solicitud recurso'!D75</f>
        <v>0</v>
      </c>
      <c r="F73" s="95">
        <f t="shared" si="27"/>
        <v>0</v>
      </c>
      <c r="G73" s="96">
        <f t="shared" si="28"/>
        <v>0</v>
      </c>
      <c r="H73" s="95">
        <f t="shared" si="29"/>
        <v>0</v>
      </c>
      <c r="I73" s="96">
        <f t="shared" si="30"/>
        <v>0</v>
      </c>
      <c r="J73" s="95">
        <f t="shared" si="31"/>
        <v>0</v>
      </c>
      <c r="K73" s="96">
        <f t="shared" si="32"/>
        <v>0</v>
      </c>
      <c r="L73" s="95">
        <f t="shared" si="33"/>
        <v>0</v>
      </c>
      <c r="M73" s="96">
        <f t="shared" si="34"/>
        <v>0</v>
      </c>
      <c r="N73" s="95">
        <f t="shared" si="35"/>
        <v>0</v>
      </c>
      <c r="O73" s="96">
        <f t="shared" si="36"/>
        <v>0</v>
      </c>
      <c r="P73" s="95">
        <f t="shared" si="37"/>
        <v>0</v>
      </c>
      <c r="Q73" s="96">
        <f t="shared" si="38"/>
        <v>0</v>
      </c>
      <c r="R73" s="346">
        <f t="shared" si="39"/>
        <v>0</v>
      </c>
      <c r="S73" s="347"/>
      <c r="T73" s="97">
        <f t="shared" si="40"/>
        <v>0</v>
      </c>
      <c r="U73" s="86" t="str">
        <f t="shared" si="15"/>
        <v>Balance Equilibrado</v>
      </c>
      <c r="AA73">
        <f>SUMIFS('Captura factura'!$F$10:$F$1009,'Captura factura'!$B$10:$B$1009,'Monitoreo FICOSEC'!$AA$20,'Captura factura'!$C$10:$C$1009,'Monitoreo FICOSEC'!$C73,'Captura factura'!$D$10:$D$1009,'Monitoreo FICOSEC'!$D73,'Captura factura'!$I$10:$I$1009,'Monitoreo FICOSEC'!$AA$19)</f>
        <v>0</v>
      </c>
      <c r="AB73">
        <f>SUMIFS('Captura factura'!$F$10:$F$1009,'Captura factura'!$B$10:$B$1009,'Monitoreo FICOSEC'!$AB$20,'Captura factura'!$C$10:$C$1009,'Monitoreo FICOSEC'!$C73,'Captura factura'!$D$10:$D$1009,'Monitoreo FICOSEC'!$D73,'Captura factura'!$I$10:$I$1009,'Monitoreo FICOSEC'!$AA$19)</f>
        <v>0</v>
      </c>
      <c r="AC73">
        <f>SUMIFS('Captura factura'!$F$10:$F$1009,'Captura factura'!$B$10:$B$1009,'Monitoreo FICOSEC'!$AC$20,'Captura factura'!$C$10:$C$1009,'Monitoreo FICOSEC'!$C73,'Captura factura'!$D$10:$D$1009,'Monitoreo FICOSEC'!$D73,'Captura factura'!$I$10:$I$1009,'Monitoreo FICOSEC'!$AA$19)</f>
        <v>0</v>
      </c>
      <c r="AD73">
        <f>SUMIFS('Captura factura'!$F$10:$F$1009,'Captura factura'!$B$10:$B$1009,'Monitoreo FICOSEC'!$AD$20,'Captura factura'!$C$10:$C$1009,'Monitoreo FICOSEC'!$C73,'Captura factura'!$D$10:$D$1009,'Monitoreo FICOSEC'!$D73,'Captura factura'!$I$10:$I$1009,'Monitoreo FICOSEC'!$AA$19)</f>
        <v>0</v>
      </c>
      <c r="AE73">
        <f>SUMIFS('Captura factura'!$F$10:$F$1009,'Captura factura'!$B$10:$B$1009,'Monitoreo FICOSEC'!$AE$20,'Captura factura'!$C$10:$C$1009,'Monitoreo FICOSEC'!$C73,'Captura factura'!$D$10:$D$1009,'Monitoreo FICOSEC'!$D73,'Captura factura'!$I$10:$I$1009,'Monitoreo FICOSEC'!$AA$19)</f>
        <v>0</v>
      </c>
      <c r="AF73">
        <f>SUMIFS('Captura factura'!$F$10:$F$1009,'Captura factura'!$B$10:$B$1009,'Monitoreo FICOSEC'!$AF$20,'Captura factura'!$C$10:$C$1009,'Monitoreo FICOSEC'!$C73,'Captura factura'!$D$10:$D$1009,'Monitoreo FICOSEC'!$D73,'Captura factura'!$I$10:$I$1009,'Monitoreo FICOSEC'!$AA$19)</f>
        <v>0</v>
      </c>
      <c r="AG73">
        <f>SUMIFS('Captura factura'!$F$10:$F$1009,'Captura factura'!$B$10:$B$1009,'Monitoreo FICOSEC'!$AG$20,'Captura factura'!$C$10:$C$1009,'Monitoreo FICOSEC'!$C73,'Captura factura'!$D$10:$D$1009,'Monitoreo FICOSEC'!$D73,'Captura factura'!$I$10:$I$1009,'Monitoreo FICOSEC'!$AA$19)</f>
        <v>0</v>
      </c>
      <c r="AH73">
        <f>SUMIFS('Captura factura'!$F$10:$F$1009,'Captura factura'!$B$10:$B$1009,'Monitoreo FICOSEC'!$AH$20,'Captura factura'!$C$10:$C$1009,'Monitoreo FICOSEC'!$C73,'Captura factura'!$D$10:$D$1009,'Monitoreo FICOSEC'!$D73,'Captura factura'!$I$10:$I$1009,'Monitoreo FICOSEC'!$AA$19)</f>
        <v>0</v>
      </c>
      <c r="AI73">
        <f>SUMIFS('Captura factura'!$F$10:$F$1009,'Captura factura'!$B$10:$B$1009,'Monitoreo FICOSEC'!$AI$20,'Captura factura'!$C$10:$C$1009,'Monitoreo FICOSEC'!$C73,'Captura factura'!$D$10:$D$1009,'Monitoreo FICOSEC'!$D73,'Captura factura'!$I$10:$I$1009,'Monitoreo FICOSEC'!$AA$19)</f>
        <v>0</v>
      </c>
      <c r="AJ73">
        <f>SUMIFS('Captura factura'!$F$10:$F$1009,'Captura factura'!$B$10:$B$1009,'Monitoreo FICOSEC'!$AJ$20,'Captura factura'!$C$10:$C$1009,'Monitoreo FICOSEC'!$C73,'Captura factura'!$D$10:$D$1009,'Monitoreo FICOSEC'!$D73,'Captura factura'!$I$10:$I$1009,'Monitoreo FICOSEC'!$AA$19)</f>
        <v>0</v>
      </c>
      <c r="AK73">
        <f>SUMIFS('Captura factura'!$F$10:$F$1009,'Captura factura'!$B$10:$B$1009,'Monitoreo FICOSEC'!$AK$20,'Captura factura'!$C$10:$C$1009,'Monitoreo FICOSEC'!$C73,'Captura factura'!$D$10:$D$1009,'Monitoreo FICOSEC'!$D73,'Captura factura'!$I$10:$I$1009,'Monitoreo FICOSEC'!$AA$19)</f>
        <v>0</v>
      </c>
      <c r="AL73">
        <f>SUMIFS('Captura factura'!$F$10:$F$1009,'Captura factura'!$B$10:$B$1009,'Monitoreo FICOSEC'!$AL$20,'Captura factura'!$C$10:$C$1009,'Monitoreo FICOSEC'!$C73,'Captura factura'!$D$10:$D$1009,'Monitoreo FICOSEC'!$D73,'Captura factura'!$I$10:$I$1009,'Monitoreo FICOSEC'!$AA$19)</f>
        <v>0</v>
      </c>
    </row>
    <row r="74" spans="2:38" ht="33" customHeight="1" x14ac:dyDescent="0.2">
      <c r="B74" s="22" t="str">
        <f t="shared" si="3"/>
        <v>0%</v>
      </c>
      <c r="C74" s="83">
        <f>'Solicitud recurso'!$B76</f>
        <v>0</v>
      </c>
      <c r="D74" s="84">
        <f>'Solicitud recurso'!C76</f>
        <v>0</v>
      </c>
      <c r="E74" s="91">
        <f>'Solicitud recurso'!D76</f>
        <v>0</v>
      </c>
      <c r="F74" s="95">
        <f t="shared" si="27"/>
        <v>0</v>
      </c>
      <c r="G74" s="96">
        <f t="shared" si="28"/>
        <v>0</v>
      </c>
      <c r="H74" s="95">
        <f t="shared" si="29"/>
        <v>0</v>
      </c>
      <c r="I74" s="96">
        <f t="shared" si="30"/>
        <v>0</v>
      </c>
      <c r="J74" s="95">
        <f t="shared" si="31"/>
        <v>0</v>
      </c>
      <c r="K74" s="96">
        <f t="shared" si="32"/>
        <v>0</v>
      </c>
      <c r="L74" s="95">
        <f t="shared" si="33"/>
        <v>0</v>
      </c>
      <c r="M74" s="96">
        <f t="shared" si="34"/>
        <v>0</v>
      </c>
      <c r="N74" s="95">
        <f t="shared" si="35"/>
        <v>0</v>
      </c>
      <c r="O74" s="96">
        <f t="shared" si="36"/>
        <v>0</v>
      </c>
      <c r="P74" s="95">
        <f t="shared" si="37"/>
        <v>0</v>
      </c>
      <c r="Q74" s="96">
        <f t="shared" si="38"/>
        <v>0</v>
      </c>
      <c r="R74" s="346">
        <f t="shared" si="39"/>
        <v>0</v>
      </c>
      <c r="S74" s="347"/>
      <c r="T74" s="97">
        <f t="shared" si="40"/>
        <v>0</v>
      </c>
      <c r="U74" s="86" t="str">
        <f t="shared" si="15"/>
        <v>Balance Equilibrado</v>
      </c>
      <c r="AA74">
        <f>SUMIFS('Captura factura'!$F$10:$F$1009,'Captura factura'!$B$10:$B$1009,'Monitoreo FICOSEC'!$AA$20,'Captura factura'!$C$10:$C$1009,'Monitoreo FICOSEC'!$C74,'Captura factura'!$D$10:$D$1009,'Monitoreo FICOSEC'!$D74,'Captura factura'!$I$10:$I$1009,'Monitoreo FICOSEC'!$AA$19)</f>
        <v>0</v>
      </c>
      <c r="AB74">
        <f>SUMIFS('Captura factura'!$F$10:$F$1009,'Captura factura'!$B$10:$B$1009,'Monitoreo FICOSEC'!$AB$20,'Captura factura'!$C$10:$C$1009,'Monitoreo FICOSEC'!$C74,'Captura factura'!$D$10:$D$1009,'Monitoreo FICOSEC'!$D74,'Captura factura'!$I$10:$I$1009,'Monitoreo FICOSEC'!$AA$19)</f>
        <v>0</v>
      </c>
      <c r="AC74">
        <f>SUMIFS('Captura factura'!$F$10:$F$1009,'Captura factura'!$B$10:$B$1009,'Monitoreo FICOSEC'!$AC$20,'Captura factura'!$C$10:$C$1009,'Monitoreo FICOSEC'!$C74,'Captura factura'!$D$10:$D$1009,'Monitoreo FICOSEC'!$D74,'Captura factura'!$I$10:$I$1009,'Monitoreo FICOSEC'!$AA$19)</f>
        <v>0</v>
      </c>
      <c r="AD74">
        <f>SUMIFS('Captura factura'!$F$10:$F$1009,'Captura factura'!$B$10:$B$1009,'Monitoreo FICOSEC'!$AD$20,'Captura factura'!$C$10:$C$1009,'Monitoreo FICOSEC'!$C74,'Captura factura'!$D$10:$D$1009,'Monitoreo FICOSEC'!$D74,'Captura factura'!$I$10:$I$1009,'Monitoreo FICOSEC'!$AA$19)</f>
        <v>0</v>
      </c>
      <c r="AE74">
        <f>SUMIFS('Captura factura'!$F$10:$F$1009,'Captura factura'!$B$10:$B$1009,'Monitoreo FICOSEC'!$AE$20,'Captura factura'!$C$10:$C$1009,'Monitoreo FICOSEC'!$C74,'Captura factura'!$D$10:$D$1009,'Monitoreo FICOSEC'!$D74,'Captura factura'!$I$10:$I$1009,'Monitoreo FICOSEC'!$AA$19)</f>
        <v>0</v>
      </c>
      <c r="AF74">
        <f>SUMIFS('Captura factura'!$F$10:$F$1009,'Captura factura'!$B$10:$B$1009,'Monitoreo FICOSEC'!$AF$20,'Captura factura'!$C$10:$C$1009,'Monitoreo FICOSEC'!$C74,'Captura factura'!$D$10:$D$1009,'Monitoreo FICOSEC'!$D74,'Captura factura'!$I$10:$I$1009,'Monitoreo FICOSEC'!$AA$19)</f>
        <v>0</v>
      </c>
      <c r="AG74">
        <f>SUMIFS('Captura factura'!$F$10:$F$1009,'Captura factura'!$B$10:$B$1009,'Monitoreo FICOSEC'!$AG$20,'Captura factura'!$C$10:$C$1009,'Monitoreo FICOSEC'!$C74,'Captura factura'!$D$10:$D$1009,'Monitoreo FICOSEC'!$D74,'Captura factura'!$I$10:$I$1009,'Monitoreo FICOSEC'!$AA$19)</f>
        <v>0</v>
      </c>
      <c r="AH74">
        <f>SUMIFS('Captura factura'!$F$10:$F$1009,'Captura factura'!$B$10:$B$1009,'Monitoreo FICOSEC'!$AH$20,'Captura factura'!$C$10:$C$1009,'Monitoreo FICOSEC'!$C74,'Captura factura'!$D$10:$D$1009,'Monitoreo FICOSEC'!$D74,'Captura factura'!$I$10:$I$1009,'Monitoreo FICOSEC'!$AA$19)</f>
        <v>0</v>
      </c>
      <c r="AI74">
        <f>SUMIFS('Captura factura'!$F$10:$F$1009,'Captura factura'!$B$10:$B$1009,'Monitoreo FICOSEC'!$AI$20,'Captura factura'!$C$10:$C$1009,'Monitoreo FICOSEC'!$C74,'Captura factura'!$D$10:$D$1009,'Monitoreo FICOSEC'!$D74,'Captura factura'!$I$10:$I$1009,'Monitoreo FICOSEC'!$AA$19)</f>
        <v>0</v>
      </c>
      <c r="AJ74">
        <f>SUMIFS('Captura factura'!$F$10:$F$1009,'Captura factura'!$B$10:$B$1009,'Monitoreo FICOSEC'!$AJ$20,'Captura factura'!$C$10:$C$1009,'Monitoreo FICOSEC'!$C74,'Captura factura'!$D$10:$D$1009,'Monitoreo FICOSEC'!$D74,'Captura factura'!$I$10:$I$1009,'Monitoreo FICOSEC'!$AA$19)</f>
        <v>0</v>
      </c>
      <c r="AK74">
        <f>SUMIFS('Captura factura'!$F$10:$F$1009,'Captura factura'!$B$10:$B$1009,'Monitoreo FICOSEC'!$AK$20,'Captura factura'!$C$10:$C$1009,'Monitoreo FICOSEC'!$C74,'Captura factura'!$D$10:$D$1009,'Monitoreo FICOSEC'!$D74,'Captura factura'!$I$10:$I$1009,'Monitoreo FICOSEC'!$AA$19)</f>
        <v>0</v>
      </c>
      <c r="AL74">
        <f>SUMIFS('Captura factura'!$F$10:$F$1009,'Captura factura'!$B$10:$B$1009,'Monitoreo FICOSEC'!$AL$20,'Captura factura'!$C$10:$C$1009,'Monitoreo FICOSEC'!$C74,'Captura factura'!$D$10:$D$1009,'Monitoreo FICOSEC'!$D74,'Captura factura'!$I$10:$I$1009,'Monitoreo FICOSEC'!$AA$19)</f>
        <v>0</v>
      </c>
    </row>
    <row r="75" spans="2:38" ht="33" customHeight="1" x14ac:dyDescent="0.2">
      <c r="B75" s="22" t="str">
        <f t="shared" si="3"/>
        <v>0%</v>
      </c>
      <c r="C75" s="83">
        <f>'Solicitud recurso'!$B77</f>
        <v>0</v>
      </c>
      <c r="D75" s="84">
        <f>'Solicitud recurso'!C77</f>
        <v>0</v>
      </c>
      <c r="E75" s="91">
        <f>'Solicitud recurso'!D77</f>
        <v>0</v>
      </c>
      <c r="F75" s="95">
        <f t="shared" si="27"/>
        <v>0</v>
      </c>
      <c r="G75" s="96">
        <f t="shared" si="28"/>
        <v>0</v>
      </c>
      <c r="H75" s="95">
        <f t="shared" si="29"/>
        <v>0</v>
      </c>
      <c r="I75" s="96">
        <f t="shared" si="30"/>
        <v>0</v>
      </c>
      <c r="J75" s="95">
        <f t="shared" si="31"/>
        <v>0</v>
      </c>
      <c r="K75" s="96">
        <f t="shared" si="32"/>
        <v>0</v>
      </c>
      <c r="L75" s="95">
        <f t="shared" si="33"/>
        <v>0</v>
      </c>
      <c r="M75" s="96">
        <f t="shared" si="34"/>
        <v>0</v>
      </c>
      <c r="N75" s="95">
        <f t="shared" si="35"/>
        <v>0</v>
      </c>
      <c r="O75" s="96">
        <f t="shared" si="36"/>
        <v>0</v>
      </c>
      <c r="P75" s="95">
        <f t="shared" si="37"/>
        <v>0</v>
      </c>
      <c r="Q75" s="96">
        <f t="shared" si="38"/>
        <v>0</v>
      </c>
      <c r="R75" s="346">
        <f t="shared" si="39"/>
        <v>0</v>
      </c>
      <c r="S75" s="347"/>
      <c r="T75" s="97">
        <f t="shared" si="40"/>
        <v>0</v>
      </c>
      <c r="U75" s="86" t="str">
        <f t="shared" si="15"/>
        <v>Balance Equilibrado</v>
      </c>
      <c r="AA75">
        <f>SUMIFS('Captura factura'!$F$10:$F$1009,'Captura factura'!$B$10:$B$1009,'Monitoreo FICOSEC'!$AA$20,'Captura factura'!$C$10:$C$1009,'Monitoreo FICOSEC'!$C75,'Captura factura'!$D$10:$D$1009,'Monitoreo FICOSEC'!$D75,'Captura factura'!$I$10:$I$1009,'Monitoreo FICOSEC'!$AA$19)</f>
        <v>0</v>
      </c>
      <c r="AB75">
        <f>SUMIFS('Captura factura'!$F$10:$F$1009,'Captura factura'!$B$10:$B$1009,'Monitoreo FICOSEC'!$AB$20,'Captura factura'!$C$10:$C$1009,'Monitoreo FICOSEC'!$C75,'Captura factura'!$D$10:$D$1009,'Monitoreo FICOSEC'!$D75,'Captura factura'!$I$10:$I$1009,'Monitoreo FICOSEC'!$AA$19)</f>
        <v>0</v>
      </c>
      <c r="AC75">
        <f>SUMIFS('Captura factura'!$F$10:$F$1009,'Captura factura'!$B$10:$B$1009,'Monitoreo FICOSEC'!$AC$20,'Captura factura'!$C$10:$C$1009,'Monitoreo FICOSEC'!$C75,'Captura factura'!$D$10:$D$1009,'Monitoreo FICOSEC'!$D75,'Captura factura'!$I$10:$I$1009,'Monitoreo FICOSEC'!$AA$19)</f>
        <v>0</v>
      </c>
      <c r="AD75">
        <f>SUMIFS('Captura factura'!$F$10:$F$1009,'Captura factura'!$B$10:$B$1009,'Monitoreo FICOSEC'!$AD$20,'Captura factura'!$C$10:$C$1009,'Monitoreo FICOSEC'!$C75,'Captura factura'!$D$10:$D$1009,'Monitoreo FICOSEC'!$D75,'Captura factura'!$I$10:$I$1009,'Monitoreo FICOSEC'!$AA$19)</f>
        <v>0</v>
      </c>
      <c r="AE75">
        <f>SUMIFS('Captura factura'!$F$10:$F$1009,'Captura factura'!$B$10:$B$1009,'Monitoreo FICOSEC'!$AE$20,'Captura factura'!$C$10:$C$1009,'Monitoreo FICOSEC'!$C75,'Captura factura'!$D$10:$D$1009,'Monitoreo FICOSEC'!$D75,'Captura factura'!$I$10:$I$1009,'Monitoreo FICOSEC'!$AA$19)</f>
        <v>0</v>
      </c>
      <c r="AF75">
        <f>SUMIFS('Captura factura'!$F$10:$F$1009,'Captura factura'!$B$10:$B$1009,'Monitoreo FICOSEC'!$AF$20,'Captura factura'!$C$10:$C$1009,'Monitoreo FICOSEC'!$C75,'Captura factura'!$D$10:$D$1009,'Monitoreo FICOSEC'!$D75,'Captura factura'!$I$10:$I$1009,'Monitoreo FICOSEC'!$AA$19)</f>
        <v>0</v>
      </c>
      <c r="AG75">
        <f>SUMIFS('Captura factura'!$F$10:$F$1009,'Captura factura'!$B$10:$B$1009,'Monitoreo FICOSEC'!$AG$20,'Captura factura'!$C$10:$C$1009,'Monitoreo FICOSEC'!$C75,'Captura factura'!$D$10:$D$1009,'Monitoreo FICOSEC'!$D75,'Captura factura'!$I$10:$I$1009,'Monitoreo FICOSEC'!$AA$19)</f>
        <v>0</v>
      </c>
      <c r="AH75">
        <f>SUMIFS('Captura factura'!$F$10:$F$1009,'Captura factura'!$B$10:$B$1009,'Monitoreo FICOSEC'!$AH$20,'Captura factura'!$C$10:$C$1009,'Monitoreo FICOSEC'!$C75,'Captura factura'!$D$10:$D$1009,'Monitoreo FICOSEC'!$D75,'Captura factura'!$I$10:$I$1009,'Monitoreo FICOSEC'!$AA$19)</f>
        <v>0</v>
      </c>
      <c r="AI75">
        <f>SUMIFS('Captura factura'!$F$10:$F$1009,'Captura factura'!$B$10:$B$1009,'Monitoreo FICOSEC'!$AI$20,'Captura factura'!$C$10:$C$1009,'Monitoreo FICOSEC'!$C75,'Captura factura'!$D$10:$D$1009,'Monitoreo FICOSEC'!$D75,'Captura factura'!$I$10:$I$1009,'Monitoreo FICOSEC'!$AA$19)</f>
        <v>0</v>
      </c>
      <c r="AJ75">
        <f>SUMIFS('Captura factura'!$F$10:$F$1009,'Captura factura'!$B$10:$B$1009,'Monitoreo FICOSEC'!$AJ$20,'Captura factura'!$C$10:$C$1009,'Monitoreo FICOSEC'!$C75,'Captura factura'!$D$10:$D$1009,'Monitoreo FICOSEC'!$D75,'Captura factura'!$I$10:$I$1009,'Monitoreo FICOSEC'!$AA$19)</f>
        <v>0</v>
      </c>
      <c r="AK75">
        <f>SUMIFS('Captura factura'!$F$10:$F$1009,'Captura factura'!$B$10:$B$1009,'Monitoreo FICOSEC'!$AK$20,'Captura factura'!$C$10:$C$1009,'Monitoreo FICOSEC'!$C75,'Captura factura'!$D$10:$D$1009,'Monitoreo FICOSEC'!$D75,'Captura factura'!$I$10:$I$1009,'Monitoreo FICOSEC'!$AA$19)</f>
        <v>0</v>
      </c>
      <c r="AL75">
        <f>SUMIFS('Captura factura'!$F$10:$F$1009,'Captura factura'!$B$10:$B$1009,'Monitoreo FICOSEC'!$AL$20,'Captura factura'!$C$10:$C$1009,'Monitoreo FICOSEC'!$C75,'Captura factura'!$D$10:$D$1009,'Monitoreo FICOSEC'!$D75,'Captura factura'!$I$10:$I$1009,'Monitoreo FICOSEC'!$AA$19)</f>
        <v>0</v>
      </c>
    </row>
    <row r="76" spans="2:38" ht="33" customHeight="1" x14ac:dyDescent="0.2">
      <c r="B76" s="22" t="str">
        <f t="shared" si="3"/>
        <v>0%</v>
      </c>
      <c r="C76" s="83">
        <f>'Solicitud recurso'!$B78</f>
        <v>0</v>
      </c>
      <c r="D76" s="84">
        <f>'Solicitud recurso'!C78</f>
        <v>0</v>
      </c>
      <c r="E76" s="91">
        <f>'Solicitud recurso'!D78</f>
        <v>0</v>
      </c>
      <c r="F76" s="95">
        <f t="shared" si="27"/>
        <v>0</v>
      </c>
      <c r="G76" s="96">
        <f t="shared" si="28"/>
        <v>0</v>
      </c>
      <c r="H76" s="95">
        <f t="shared" si="29"/>
        <v>0</v>
      </c>
      <c r="I76" s="96">
        <f t="shared" si="30"/>
        <v>0</v>
      </c>
      <c r="J76" s="95">
        <f t="shared" si="31"/>
        <v>0</v>
      </c>
      <c r="K76" s="96">
        <f t="shared" si="32"/>
        <v>0</v>
      </c>
      <c r="L76" s="95">
        <f t="shared" si="33"/>
        <v>0</v>
      </c>
      <c r="M76" s="96">
        <f t="shared" si="34"/>
        <v>0</v>
      </c>
      <c r="N76" s="95">
        <f t="shared" si="35"/>
        <v>0</v>
      </c>
      <c r="O76" s="96">
        <f t="shared" si="36"/>
        <v>0</v>
      </c>
      <c r="P76" s="95">
        <f t="shared" si="37"/>
        <v>0</v>
      </c>
      <c r="Q76" s="96">
        <f t="shared" si="38"/>
        <v>0</v>
      </c>
      <c r="R76" s="346">
        <f t="shared" si="39"/>
        <v>0</v>
      </c>
      <c r="S76" s="347"/>
      <c r="T76" s="97">
        <f t="shared" si="40"/>
        <v>0</v>
      </c>
      <c r="U76" s="86" t="str">
        <f t="shared" si="15"/>
        <v>Balance Equilibrado</v>
      </c>
      <c r="AA76">
        <f>SUMIFS('Captura factura'!$F$10:$F$1009,'Captura factura'!$B$10:$B$1009,'Monitoreo FICOSEC'!$AA$20,'Captura factura'!$C$10:$C$1009,'Monitoreo FICOSEC'!$C76,'Captura factura'!$D$10:$D$1009,'Monitoreo FICOSEC'!$D76,'Captura factura'!$I$10:$I$1009,'Monitoreo FICOSEC'!$AA$19)</f>
        <v>0</v>
      </c>
      <c r="AB76">
        <f>SUMIFS('Captura factura'!$F$10:$F$1009,'Captura factura'!$B$10:$B$1009,'Monitoreo FICOSEC'!$AB$20,'Captura factura'!$C$10:$C$1009,'Monitoreo FICOSEC'!$C76,'Captura factura'!$D$10:$D$1009,'Monitoreo FICOSEC'!$D76,'Captura factura'!$I$10:$I$1009,'Monitoreo FICOSEC'!$AA$19)</f>
        <v>0</v>
      </c>
      <c r="AC76">
        <f>SUMIFS('Captura factura'!$F$10:$F$1009,'Captura factura'!$B$10:$B$1009,'Monitoreo FICOSEC'!$AC$20,'Captura factura'!$C$10:$C$1009,'Monitoreo FICOSEC'!$C76,'Captura factura'!$D$10:$D$1009,'Monitoreo FICOSEC'!$D76,'Captura factura'!$I$10:$I$1009,'Monitoreo FICOSEC'!$AA$19)</f>
        <v>0</v>
      </c>
      <c r="AD76">
        <f>SUMIFS('Captura factura'!$F$10:$F$1009,'Captura factura'!$B$10:$B$1009,'Monitoreo FICOSEC'!$AD$20,'Captura factura'!$C$10:$C$1009,'Monitoreo FICOSEC'!$C76,'Captura factura'!$D$10:$D$1009,'Monitoreo FICOSEC'!$D76,'Captura factura'!$I$10:$I$1009,'Monitoreo FICOSEC'!$AA$19)</f>
        <v>0</v>
      </c>
      <c r="AE76">
        <f>SUMIFS('Captura factura'!$F$10:$F$1009,'Captura factura'!$B$10:$B$1009,'Monitoreo FICOSEC'!$AE$20,'Captura factura'!$C$10:$C$1009,'Monitoreo FICOSEC'!$C76,'Captura factura'!$D$10:$D$1009,'Monitoreo FICOSEC'!$D76,'Captura factura'!$I$10:$I$1009,'Monitoreo FICOSEC'!$AA$19)</f>
        <v>0</v>
      </c>
      <c r="AF76">
        <f>SUMIFS('Captura factura'!$F$10:$F$1009,'Captura factura'!$B$10:$B$1009,'Monitoreo FICOSEC'!$AF$20,'Captura factura'!$C$10:$C$1009,'Monitoreo FICOSEC'!$C76,'Captura factura'!$D$10:$D$1009,'Monitoreo FICOSEC'!$D76,'Captura factura'!$I$10:$I$1009,'Monitoreo FICOSEC'!$AA$19)</f>
        <v>0</v>
      </c>
      <c r="AG76">
        <f>SUMIFS('Captura factura'!$F$10:$F$1009,'Captura factura'!$B$10:$B$1009,'Monitoreo FICOSEC'!$AG$20,'Captura factura'!$C$10:$C$1009,'Monitoreo FICOSEC'!$C76,'Captura factura'!$D$10:$D$1009,'Monitoreo FICOSEC'!$D76,'Captura factura'!$I$10:$I$1009,'Monitoreo FICOSEC'!$AA$19)</f>
        <v>0</v>
      </c>
      <c r="AH76">
        <f>SUMIFS('Captura factura'!$F$10:$F$1009,'Captura factura'!$B$10:$B$1009,'Monitoreo FICOSEC'!$AH$20,'Captura factura'!$C$10:$C$1009,'Monitoreo FICOSEC'!$C76,'Captura factura'!$D$10:$D$1009,'Monitoreo FICOSEC'!$D76,'Captura factura'!$I$10:$I$1009,'Monitoreo FICOSEC'!$AA$19)</f>
        <v>0</v>
      </c>
      <c r="AI76">
        <f>SUMIFS('Captura factura'!$F$10:$F$1009,'Captura factura'!$B$10:$B$1009,'Monitoreo FICOSEC'!$AI$20,'Captura factura'!$C$10:$C$1009,'Monitoreo FICOSEC'!$C76,'Captura factura'!$D$10:$D$1009,'Monitoreo FICOSEC'!$D76,'Captura factura'!$I$10:$I$1009,'Monitoreo FICOSEC'!$AA$19)</f>
        <v>0</v>
      </c>
      <c r="AJ76">
        <f>SUMIFS('Captura factura'!$F$10:$F$1009,'Captura factura'!$B$10:$B$1009,'Monitoreo FICOSEC'!$AJ$20,'Captura factura'!$C$10:$C$1009,'Monitoreo FICOSEC'!$C76,'Captura factura'!$D$10:$D$1009,'Monitoreo FICOSEC'!$D76,'Captura factura'!$I$10:$I$1009,'Monitoreo FICOSEC'!$AA$19)</f>
        <v>0</v>
      </c>
      <c r="AK76">
        <f>SUMIFS('Captura factura'!$F$10:$F$1009,'Captura factura'!$B$10:$B$1009,'Monitoreo FICOSEC'!$AK$20,'Captura factura'!$C$10:$C$1009,'Monitoreo FICOSEC'!$C76,'Captura factura'!$D$10:$D$1009,'Monitoreo FICOSEC'!$D76,'Captura factura'!$I$10:$I$1009,'Monitoreo FICOSEC'!$AA$19)</f>
        <v>0</v>
      </c>
      <c r="AL76">
        <f>SUMIFS('Captura factura'!$F$10:$F$1009,'Captura factura'!$B$10:$B$1009,'Monitoreo FICOSEC'!$AL$20,'Captura factura'!$C$10:$C$1009,'Monitoreo FICOSEC'!$C76,'Captura factura'!$D$10:$D$1009,'Monitoreo FICOSEC'!$D76,'Captura factura'!$I$10:$I$1009,'Monitoreo FICOSEC'!$AA$19)</f>
        <v>0</v>
      </c>
    </row>
    <row r="77" spans="2:38" ht="33" customHeight="1" x14ac:dyDescent="0.2">
      <c r="B77" s="22" t="str">
        <f t="shared" si="3"/>
        <v>0%</v>
      </c>
      <c r="C77" s="83">
        <f>'Solicitud recurso'!$B79</f>
        <v>0</v>
      </c>
      <c r="D77" s="84">
        <f>'Solicitud recurso'!C79</f>
        <v>0</v>
      </c>
      <c r="E77" s="91">
        <f>'Solicitud recurso'!D79</f>
        <v>0</v>
      </c>
      <c r="F77" s="95">
        <f t="shared" si="27"/>
        <v>0</v>
      </c>
      <c r="G77" s="96">
        <f t="shared" si="28"/>
        <v>0</v>
      </c>
      <c r="H77" s="95">
        <f t="shared" si="29"/>
        <v>0</v>
      </c>
      <c r="I77" s="96">
        <f t="shared" si="30"/>
        <v>0</v>
      </c>
      <c r="J77" s="95">
        <f t="shared" si="31"/>
        <v>0</v>
      </c>
      <c r="K77" s="96">
        <f t="shared" si="32"/>
        <v>0</v>
      </c>
      <c r="L77" s="95">
        <f t="shared" si="33"/>
        <v>0</v>
      </c>
      <c r="M77" s="96">
        <f t="shared" si="34"/>
        <v>0</v>
      </c>
      <c r="N77" s="95">
        <f t="shared" si="35"/>
        <v>0</v>
      </c>
      <c r="O77" s="96">
        <f t="shared" si="36"/>
        <v>0</v>
      </c>
      <c r="P77" s="95">
        <f t="shared" si="37"/>
        <v>0</v>
      </c>
      <c r="Q77" s="96">
        <f t="shared" si="38"/>
        <v>0</v>
      </c>
      <c r="R77" s="346">
        <f t="shared" si="39"/>
        <v>0</v>
      </c>
      <c r="S77" s="347"/>
      <c r="T77" s="97">
        <f t="shared" si="40"/>
        <v>0</v>
      </c>
      <c r="U77" s="86" t="str">
        <f t="shared" si="15"/>
        <v>Balance Equilibrado</v>
      </c>
      <c r="AA77">
        <f>SUMIFS('Captura factura'!$F$10:$F$1009,'Captura factura'!$B$10:$B$1009,'Monitoreo FICOSEC'!$AA$20,'Captura factura'!$C$10:$C$1009,'Monitoreo FICOSEC'!$C77,'Captura factura'!$D$10:$D$1009,'Monitoreo FICOSEC'!$D77,'Captura factura'!$I$10:$I$1009,'Monitoreo FICOSEC'!$AA$19)</f>
        <v>0</v>
      </c>
      <c r="AB77">
        <f>SUMIFS('Captura factura'!$F$10:$F$1009,'Captura factura'!$B$10:$B$1009,'Monitoreo FICOSEC'!$AB$20,'Captura factura'!$C$10:$C$1009,'Monitoreo FICOSEC'!$C77,'Captura factura'!$D$10:$D$1009,'Monitoreo FICOSEC'!$D77,'Captura factura'!$I$10:$I$1009,'Monitoreo FICOSEC'!$AA$19)</f>
        <v>0</v>
      </c>
      <c r="AC77">
        <f>SUMIFS('Captura factura'!$F$10:$F$1009,'Captura factura'!$B$10:$B$1009,'Monitoreo FICOSEC'!$AC$20,'Captura factura'!$C$10:$C$1009,'Monitoreo FICOSEC'!$C77,'Captura factura'!$D$10:$D$1009,'Monitoreo FICOSEC'!$D77,'Captura factura'!$I$10:$I$1009,'Monitoreo FICOSEC'!$AA$19)</f>
        <v>0</v>
      </c>
      <c r="AD77">
        <f>SUMIFS('Captura factura'!$F$10:$F$1009,'Captura factura'!$B$10:$B$1009,'Monitoreo FICOSEC'!$AD$20,'Captura factura'!$C$10:$C$1009,'Monitoreo FICOSEC'!$C77,'Captura factura'!$D$10:$D$1009,'Monitoreo FICOSEC'!$D77,'Captura factura'!$I$10:$I$1009,'Monitoreo FICOSEC'!$AA$19)</f>
        <v>0</v>
      </c>
      <c r="AE77">
        <f>SUMIFS('Captura factura'!$F$10:$F$1009,'Captura factura'!$B$10:$B$1009,'Monitoreo FICOSEC'!$AE$20,'Captura factura'!$C$10:$C$1009,'Monitoreo FICOSEC'!$C77,'Captura factura'!$D$10:$D$1009,'Monitoreo FICOSEC'!$D77,'Captura factura'!$I$10:$I$1009,'Monitoreo FICOSEC'!$AA$19)</f>
        <v>0</v>
      </c>
      <c r="AF77">
        <f>SUMIFS('Captura factura'!$F$10:$F$1009,'Captura factura'!$B$10:$B$1009,'Monitoreo FICOSEC'!$AF$20,'Captura factura'!$C$10:$C$1009,'Monitoreo FICOSEC'!$C77,'Captura factura'!$D$10:$D$1009,'Monitoreo FICOSEC'!$D77,'Captura factura'!$I$10:$I$1009,'Monitoreo FICOSEC'!$AA$19)</f>
        <v>0</v>
      </c>
      <c r="AG77">
        <f>SUMIFS('Captura factura'!$F$10:$F$1009,'Captura factura'!$B$10:$B$1009,'Monitoreo FICOSEC'!$AG$20,'Captura factura'!$C$10:$C$1009,'Monitoreo FICOSEC'!$C77,'Captura factura'!$D$10:$D$1009,'Monitoreo FICOSEC'!$D77,'Captura factura'!$I$10:$I$1009,'Monitoreo FICOSEC'!$AA$19)</f>
        <v>0</v>
      </c>
      <c r="AH77">
        <f>SUMIFS('Captura factura'!$F$10:$F$1009,'Captura factura'!$B$10:$B$1009,'Monitoreo FICOSEC'!$AH$20,'Captura factura'!$C$10:$C$1009,'Monitoreo FICOSEC'!$C77,'Captura factura'!$D$10:$D$1009,'Monitoreo FICOSEC'!$D77,'Captura factura'!$I$10:$I$1009,'Monitoreo FICOSEC'!$AA$19)</f>
        <v>0</v>
      </c>
      <c r="AI77">
        <f>SUMIFS('Captura factura'!$F$10:$F$1009,'Captura factura'!$B$10:$B$1009,'Monitoreo FICOSEC'!$AI$20,'Captura factura'!$C$10:$C$1009,'Monitoreo FICOSEC'!$C77,'Captura factura'!$D$10:$D$1009,'Monitoreo FICOSEC'!$D77,'Captura factura'!$I$10:$I$1009,'Monitoreo FICOSEC'!$AA$19)</f>
        <v>0</v>
      </c>
      <c r="AJ77">
        <f>SUMIFS('Captura factura'!$F$10:$F$1009,'Captura factura'!$B$10:$B$1009,'Monitoreo FICOSEC'!$AJ$20,'Captura factura'!$C$10:$C$1009,'Monitoreo FICOSEC'!$C77,'Captura factura'!$D$10:$D$1009,'Monitoreo FICOSEC'!$D77,'Captura factura'!$I$10:$I$1009,'Monitoreo FICOSEC'!$AA$19)</f>
        <v>0</v>
      </c>
      <c r="AK77">
        <f>SUMIFS('Captura factura'!$F$10:$F$1009,'Captura factura'!$B$10:$B$1009,'Monitoreo FICOSEC'!$AK$20,'Captura factura'!$C$10:$C$1009,'Monitoreo FICOSEC'!$C77,'Captura factura'!$D$10:$D$1009,'Monitoreo FICOSEC'!$D77,'Captura factura'!$I$10:$I$1009,'Monitoreo FICOSEC'!$AA$19)</f>
        <v>0</v>
      </c>
      <c r="AL77">
        <f>SUMIFS('Captura factura'!$F$10:$F$1009,'Captura factura'!$B$10:$B$1009,'Monitoreo FICOSEC'!$AL$20,'Captura factura'!$C$10:$C$1009,'Monitoreo FICOSEC'!$C77,'Captura factura'!$D$10:$D$1009,'Monitoreo FICOSEC'!$D77,'Captura factura'!$I$10:$I$1009,'Monitoreo FICOSEC'!$AA$19)</f>
        <v>0</v>
      </c>
    </row>
    <row r="78" spans="2:38" ht="33" customHeight="1" x14ac:dyDescent="0.2">
      <c r="B78" s="22" t="str">
        <f t="shared" si="3"/>
        <v>0%</v>
      </c>
      <c r="C78" s="83">
        <f>'Solicitud recurso'!$B80</f>
        <v>0</v>
      </c>
      <c r="D78" s="84">
        <f>'Solicitud recurso'!C80</f>
        <v>0</v>
      </c>
      <c r="E78" s="91">
        <f>'Solicitud recurso'!D80</f>
        <v>0</v>
      </c>
      <c r="F78" s="95">
        <f t="shared" si="27"/>
        <v>0</v>
      </c>
      <c r="G78" s="96">
        <f t="shared" si="28"/>
        <v>0</v>
      </c>
      <c r="H78" s="95">
        <f t="shared" si="29"/>
        <v>0</v>
      </c>
      <c r="I78" s="96">
        <f t="shared" si="30"/>
        <v>0</v>
      </c>
      <c r="J78" s="95">
        <f t="shared" si="31"/>
        <v>0</v>
      </c>
      <c r="K78" s="96">
        <f t="shared" si="32"/>
        <v>0</v>
      </c>
      <c r="L78" s="95">
        <f t="shared" si="33"/>
        <v>0</v>
      </c>
      <c r="M78" s="96">
        <f t="shared" si="34"/>
        <v>0</v>
      </c>
      <c r="N78" s="95">
        <f t="shared" si="35"/>
        <v>0</v>
      </c>
      <c r="O78" s="96">
        <f t="shared" si="36"/>
        <v>0</v>
      </c>
      <c r="P78" s="95">
        <f t="shared" si="37"/>
        <v>0</v>
      </c>
      <c r="Q78" s="96">
        <f t="shared" si="38"/>
        <v>0</v>
      </c>
      <c r="R78" s="346">
        <f t="shared" si="39"/>
        <v>0</v>
      </c>
      <c r="S78" s="347"/>
      <c r="T78" s="97">
        <f t="shared" si="40"/>
        <v>0</v>
      </c>
      <c r="U78" s="86" t="str">
        <f t="shared" si="15"/>
        <v>Balance Equilibrado</v>
      </c>
      <c r="AA78">
        <f>SUMIFS('Captura factura'!$F$10:$F$1009,'Captura factura'!$B$10:$B$1009,'Monitoreo FICOSEC'!$AA$20,'Captura factura'!$C$10:$C$1009,'Monitoreo FICOSEC'!$C78,'Captura factura'!$D$10:$D$1009,'Monitoreo FICOSEC'!$D78,'Captura factura'!$I$10:$I$1009,'Monitoreo FICOSEC'!$AA$19)</f>
        <v>0</v>
      </c>
      <c r="AB78">
        <f>SUMIFS('Captura factura'!$F$10:$F$1009,'Captura factura'!$B$10:$B$1009,'Monitoreo FICOSEC'!$AB$20,'Captura factura'!$C$10:$C$1009,'Monitoreo FICOSEC'!$C78,'Captura factura'!$D$10:$D$1009,'Monitoreo FICOSEC'!$D78,'Captura factura'!$I$10:$I$1009,'Monitoreo FICOSEC'!$AA$19)</f>
        <v>0</v>
      </c>
      <c r="AC78">
        <f>SUMIFS('Captura factura'!$F$10:$F$1009,'Captura factura'!$B$10:$B$1009,'Monitoreo FICOSEC'!$AC$20,'Captura factura'!$C$10:$C$1009,'Monitoreo FICOSEC'!$C78,'Captura factura'!$D$10:$D$1009,'Monitoreo FICOSEC'!$D78,'Captura factura'!$I$10:$I$1009,'Monitoreo FICOSEC'!$AA$19)</f>
        <v>0</v>
      </c>
      <c r="AD78">
        <f>SUMIFS('Captura factura'!$F$10:$F$1009,'Captura factura'!$B$10:$B$1009,'Monitoreo FICOSEC'!$AD$20,'Captura factura'!$C$10:$C$1009,'Monitoreo FICOSEC'!$C78,'Captura factura'!$D$10:$D$1009,'Monitoreo FICOSEC'!$D78,'Captura factura'!$I$10:$I$1009,'Monitoreo FICOSEC'!$AA$19)</f>
        <v>0</v>
      </c>
      <c r="AE78">
        <f>SUMIFS('Captura factura'!$F$10:$F$1009,'Captura factura'!$B$10:$B$1009,'Monitoreo FICOSEC'!$AE$20,'Captura factura'!$C$10:$C$1009,'Monitoreo FICOSEC'!$C78,'Captura factura'!$D$10:$D$1009,'Monitoreo FICOSEC'!$D78,'Captura factura'!$I$10:$I$1009,'Monitoreo FICOSEC'!$AA$19)</f>
        <v>0</v>
      </c>
      <c r="AF78">
        <f>SUMIFS('Captura factura'!$F$10:$F$1009,'Captura factura'!$B$10:$B$1009,'Monitoreo FICOSEC'!$AF$20,'Captura factura'!$C$10:$C$1009,'Monitoreo FICOSEC'!$C78,'Captura factura'!$D$10:$D$1009,'Monitoreo FICOSEC'!$D78,'Captura factura'!$I$10:$I$1009,'Monitoreo FICOSEC'!$AA$19)</f>
        <v>0</v>
      </c>
      <c r="AG78">
        <f>SUMIFS('Captura factura'!$F$10:$F$1009,'Captura factura'!$B$10:$B$1009,'Monitoreo FICOSEC'!$AG$20,'Captura factura'!$C$10:$C$1009,'Monitoreo FICOSEC'!$C78,'Captura factura'!$D$10:$D$1009,'Monitoreo FICOSEC'!$D78,'Captura factura'!$I$10:$I$1009,'Monitoreo FICOSEC'!$AA$19)</f>
        <v>0</v>
      </c>
      <c r="AH78">
        <f>SUMIFS('Captura factura'!$F$10:$F$1009,'Captura factura'!$B$10:$B$1009,'Monitoreo FICOSEC'!$AH$20,'Captura factura'!$C$10:$C$1009,'Monitoreo FICOSEC'!$C78,'Captura factura'!$D$10:$D$1009,'Monitoreo FICOSEC'!$D78,'Captura factura'!$I$10:$I$1009,'Monitoreo FICOSEC'!$AA$19)</f>
        <v>0</v>
      </c>
      <c r="AI78">
        <f>SUMIFS('Captura factura'!$F$10:$F$1009,'Captura factura'!$B$10:$B$1009,'Monitoreo FICOSEC'!$AI$20,'Captura factura'!$C$10:$C$1009,'Monitoreo FICOSEC'!$C78,'Captura factura'!$D$10:$D$1009,'Monitoreo FICOSEC'!$D78,'Captura factura'!$I$10:$I$1009,'Monitoreo FICOSEC'!$AA$19)</f>
        <v>0</v>
      </c>
      <c r="AJ78">
        <f>SUMIFS('Captura factura'!$F$10:$F$1009,'Captura factura'!$B$10:$B$1009,'Monitoreo FICOSEC'!$AJ$20,'Captura factura'!$C$10:$C$1009,'Monitoreo FICOSEC'!$C78,'Captura factura'!$D$10:$D$1009,'Monitoreo FICOSEC'!$D78,'Captura factura'!$I$10:$I$1009,'Monitoreo FICOSEC'!$AA$19)</f>
        <v>0</v>
      </c>
      <c r="AK78">
        <f>SUMIFS('Captura factura'!$F$10:$F$1009,'Captura factura'!$B$10:$B$1009,'Monitoreo FICOSEC'!$AK$20,'Captura factura'!$C$10:$C$1009,'Monitoreo FICOSEC'!$C78,'Captura factura'!$D$10:$D$1009,'Monitoreo FICOSEC'!$D78,'Captura factura'!$I$10:$I$1009,'Monitoreo FICOSEC'!$AA$19)</f>
        <v>0</v>
      </c>
      <c r="AL78">
        <f>SUMIFS('Captura factura'!$F$10:$F$1009,'Captura factura'!$B$10:$B$1009,'Monitoreo FICOSEC'!$AL$20,'Captura factura'!$C$10:$C$1009,'Monitoreo FICOSEC'!$C78,'Captura factura'!$D$10:$D$1009,'Monitoreo FICOSEC'!$D78,'Captura factura'!$I$10:$I$1009,'Monitoreo FICOSEC'!$AA$19)</f>
        <v>0</v>
      </c>
    </row>
    <row r="79" spans="2:38" ht="33" customHeight="1" x14ac:dyDescent="0.2">
      <c r="B79" s="22" t="str">
        <f t="shared" si="3"/>
        <v>0%</v>
      </c>
      <c r="C79" s="83">
        <f>'Solicitud recurso'!$B81</f>
        <v>0</v>
      </c>
      <c r="D79" s="84">
        <f>'Solicitud recurso'!C81</f>
        <v>0</v>
      </c>
      <c r="E79" s="91">
        <f>'Solicitud recurso'!D81</f>
        <v>0</v>
      </c>
      <c r="F79" s="95">
        <f t="shared" si="27"/>
        <v>0</v>
      </c>
      <c r="G79" s="96">
        <f t="shared" si="28"/>
        <v>0</v>
      </c>
      <c r="H79" s="95">
        <f t="shared" si="29"/>
        <v>0</v>
      </c>
      <c r="I79" s="96">
        <f t="shared" si="30"/>
        <v>0</v>
      </c>
      <c r="J79" s="95">
        <f t="shared" si="31"/>
        <v>0</v>
      </c>
      <c r="K79" s="96">
        <f t="shared" si="32"/>
        <v>0</v>
      </c>
      <c r="L79" s="95">
        <f t="shared" si="33"/>
        <v>0</v>
      </c>
      <c r="M79" s="96">
        <f t="shared" si="34"/>
        <v>0</v>
      </c>
      <c r="N79" s="95">
        <f t="shared" si="35"/>
        <v>0</v>
      </c>
      <c r="O79" s="96">
        <f t="shared" si="36"/>
        <v>0</v>
      </c>
      <c r="P79" s="95">
        <f t="shared" si="37"/>
        <v>0</v>
      </c>
      <c r="Q79" s="96">
        <f t="shared" si="38"/>
        <v>0</v>
      </c>
      <c r="R79" s="346">
        <f t="shared" si="39"/>
        <v>0</v>
      </c>
      <c r="S79" s="347"/>
      <c r="T79" s="97">
        <f t="shared" si="40"/>
        <v>0</v>
      </c>
      <c r="U79" s="86" t="str">
        <f t="shared" si="15"/>
        <v>Balance Equilibrado</v>
      </c>
      <c r="AA79">
        <f>SUMIFS('Captura factura'!$F$10:$F$1009,'Captura factura'!$B$10:$B$1009,'Monitoreo FICOSEC'!$AA$20,'Captura factura'!$C$10:$C$1009,'Monitoreo FICOSEC'!$C79,'Captura factura'!$D$10:$D$1009,'Monitoreo FICOSEC'!$D79,'Captura factura'!$I$10:$I$1009,'Monitoreo FICOSEC'!$AA$19)</f>
        <v>0</v>
      </c>
      <c r="AB79">
        <f>SUMIFS('Captura factura'!$F$10:$F$1009,'Captura factura'!$B$10:$B$1009,'Monitoreo FICOSEC'!$AB$20,'Captura factura'!$C$10:$C$1009,'Monitoreo FICOSEC'!$C79,'Captura factura'!$D$10:$D$1009,'Monitoreo FICOSEC'!$D79,'Captura factura'!$I$10:$I$1009,'Monitoreo FICOSEC'!$AA$19)</f>
        <v>0</v>
      </c>
      <c r="AC79">
        <f>SUMIFS('Captura factura'!$F$10:$F$1009,'Captura factura'!$B$10:$B$1009,'Monitoreo FICOSEC'!$AC$20,'Captura factura'!$C$10:$C$1009,'Monitoreo FICOSEC'!$C79,'Captura factura'!$D$10:$D$1009,'Monitoreo FICOSEC'!$D79,'Captura factura'!$I$10:$I$1009,'Monitoreo FICOSEC'!$AA$19)</f>
        <v>0</v>
      </c>
      <c r="AD79">
        <f>SUMIFS('Captura factura'!$F$10:$F$1009,'Captura factura'!$B$10:$B$1009,'Monitoreo FICOSEC'!$AD$20,'Captura factura'!$C$10:$C$1009,'Monitoreo FICOSEC'!$C79,'Captura factura'!$D$10:$D$1009,'Monitoreo FICOSEC'!$D79,'Captura factura'!$I$10:$I$1009,'Monitoreo FICOSEC'!$AA$19)</f>
        <v>0</v>
      </c>
      <c r="AE79">
        <f>SUMIFS('Captura factura'!$F$10:$F$1009,'Captura factura'!$B$10:$B$1009,'Monitoreo FICOSEC'!$AE$20,'Captura factura'!$C$10:$C$1009,'Monitoreo FICOSEC'!$C79,'Captura factura'!$D$10:$D$1009,'Monitoreo FICOSEC'!$D79,'Captura factura'!$I$10:$I$1009,'Monitoreo FICOSEC'!$AA$19)</f>
        <v>0</v>
      </c>
      <c r="AF79">
        <f>SUMIFS('Captura factura'!$F$10:$F$1009,'Captura factura'!$B$10:$B$1009,'Monitoreo FICOSEC'!$AF$20,'Captura factura'!$C$10:$C$1009,'Monitoreo FICOSEC'!$C79,'Captura factura'!$D$10:$D$1009,'Monitoreo FICOSEC'!$D79,'Captura factura'!$I$10:$I$1009,'Monitoreo FICOSEC'!$AA$19)</f>
        <v>0</v>
      </c>
      <c r="AG79">
        <f>SUMIFS('Captura factura'!$F$10:$F$1009,'Captura factura'!$B$10:$B$1009,'Monitoreo FICOSEC'!$AG$20,'Captura factura'!$C$10:$C$1009,'Monitoreo FICOSEC'!$C79,'Captura factura'!$D$10:$D$1009,'Monitoreo FICOSEC'!$D79,'Captura factura'!$I$10:$I$1009,'Monitoreo FICOSEC'!$AA$19)</f>
        <v>0</v>
      </c>
      <c r="AH79">
        <f>SUMIFS('Captura factura'!$F$10:$F$1009,'Captura factura'!$B$10:$B$1009,'Monitoreo FICOSEC'!$AH$20,'Captura factura'!$C$10:$C$1009,'Monitoreo FICOSEC'!$C79,'Captura factura'!$D$10:$D$1009,'Monitoreo FICOSEC'!$D79,'Captura factura'!$I$10:$I$1009,'Monitoreo FICOSEC'!$AA$19)</f>
        <v>0</v>
      </c>
      <c r="AI79">
        <f>SUMIFS('Captura factura'!$F$10:$F$1009,'Captura factura'!$B$10:$B$1009,'Monitoreo FICOSEC'!$AI$20,'Captura factura'!$C$10:$C$1009,'Monitoreo FICOSEC'!$C79,'Captura factura'!$D$10:$D$1009,'Monitoreo FICOSEC'!$D79,'Captura factura'!$I$10:$I$1009,'Monitoreo FICOSEC'!$AA$19)</f>
        <v>0</v>
      </c>
      <c r="AJ79">
        <f>SUMIFS('Captura factura'!$F$10:$F$1009,'Captura factura'!$B$10:$B$1009,'Monitoreo FICOSEC'!$AJ$20,'Captura factura'!$C$10:$C$1009,'Monitoreo FICOSEC'!$C79,'Captura factura'!$D$10:$D$1009,'Monitoreo FICOSEC'!$D79,'Captura factura'!$I$10:$I$1009,'Monitoreo FICOSEC'!$AA$19)</f>
        <v>0</v>
      </c>
      <c r="AK79">
        <f>SUMIFS('Captura factura'!$F$10:$F$1009,'Captura factura'!$B$10:$B$1009,'Monitoreo FICOSEC'!$AK$20,'Captura factura'!$C$10:$C$1009,'Monitoreo FICOSEC'!$C79,'Captura factura'!$D$10:$D$1009,'Monitoreo FICOSEC'!$D79,'Captura factura'!$I$10:$I$1009,'Monitoreo FICOSEC'!$AA$19)</f>
        <v>0</v>
      </c>
      <c r="AL79">
        <f>SUMIFS('Captura factura'!$F$10:$F$1009,'Captura factura'!$B$10:$B$1009,'Monitoreo FICOSEC'!$AL$20,'Captura factura'!$C$10:$C$1009,'Monitoreo FICOSEC'!$C79,'Captura factura'!$D$10:$D$1009,'Monitoreo FICOSEC'!$D79,'Captura factura'!$I$10:$I$1009,'Monitoreo FICOSEC'!$AA$19)</f>
        <v>0</v>
      </c>
    </row>
    <row r="80" spans="2:38" ht="33" customHeight="1" thickBot="1" x14ac:dyDescent="0.25">
      <c r="B80" s="22" t="str">
        <f t="shared" si="3"/>
        <v>0%</v>
      </c>
      <c r="C80" s="83">
        <f>'Solicitud recurso'!$B82</f>
        <v>0</v>
      </c>
      <c r="D80" s="84">
        <f>'Solicitud recurso'!C82</f>
        <v>0</v>
      </c>
      <c r="E80" s="91">
        <f>'Solicitud recurso'!D82</f>
        <v>0</v>
      </c>
      <c r="F80" s="98">
        <f t="shared" si="27"/>
        <v>0</v>
      </c>
      <c r="G80" s="99">
        <f t="shared" si="28"/>
        <v>0</v>
      </c>
      <c r="H80" s="98">
        <f t="shared" si="29"/>
        <v>0</v>
      </c>
      <c r="I80" s="99">
        <f t="shared" si="30"/>
        <v>0</v>
      </c>
      <c r="J80" s="98">
        <f t="shared" si="31"/>
        <v>0</v>
      </c>
      <c r="K80" s="99">
        <f t="shared" si="32"/>
        <v>0</v>
      </c>
      <c r="L80" s="98">
        <f t="shared" si="33"/>
        <v>0</v>
      </c>
      <c r="M80" s="99">
        <f t="shared" si="34"/>
        <v>0</v>
      </c>
      <c r="N80" s="98">
        <f t="shared" si="35"/>
        <v>0</v>
      </c>
      <c r="O80" s="99">
        <f t="shared" si="36"/>
        <v>0</v>
      </c>
      <c r="P80" s="98">
        <f t="shared" si="37"/>
        <v>0</v>
      </c>
      <c r="Q80" s="99">
        <f t="shared" si="38"/>
        <v>0</v>
      </c>
      <c r="R80" s="385">
        <f t="shared" si="1"/>
        <v>0</v>
      </c>
      <c r="S80" s="386"/>
      <c r="T80" s="100">
        <f t="shared" si="2"/>
        <v>0</v>
      </c>
      <c r="U80" s="87" t="str">
        <f t="shared" si="15"/>
        <v>Balance Equilibrado</v>
      </c>
      <c r="AA80">
        <f>SUMIFS('Captura factura'!$F$10:$F$1009,'Captura factura'!$B$10:$B$1009,'Monitoreo FICOSEC'!$AA$20,'Captura factura'!$C$10:$C$1009,'Monitoreo FICOSEC'!$C80,'Captura factura'!$D$10:$D$1009,'Monitoreo FICOSEC'!$D80,'Captura factura'!$I$10:$I$1009,'Monitoreo FICOSEC'!$AA$19)</f>
        <v>0</v>
      </c>
      <c r="AB80">
        <f>SUMIFS('Captura factura'!$F$10:$F$1009,'Captura factura'!$B$10:$B$1009,'Monitoreo FICOSEC'!$AB$20,'Captura factura'!$C$10:$C$1009,'Monitoreo FICOSEC'!$C80,'Captura factura'!$D$10:$D$1009,'Monitoreo FICOSEC'!$D80,'Captura factura'!$I$10:$I$1009,'Monitoreo FICOSEC'!$AA$19)</f>
        <v>0</v>
      </c>
      <c r="AC80">
        <f>SUMIFS('Captura factura'!$F$10:$F$1009,'Captura factura'!$B$10:$B$1009,'Monitoreo FICOSEC'!$AC$20,'Captura factura'!$C$10:$C$1009,'Monitoreo FICOSEC'!$C80,'Captura factura'!$D$10:$D$1009,'Monitoreo FICOSEC'!$D80,'Captura factura'!$I$10:$I$1009,'Monitoreo FICOSEC'!$AA$19)</f>
        <v>0</v>
      </c>
      <c r="AD80">
        <f>SUMIFS('Captura factura'!$F$10:$F$1009,'Captura factura'!$B$10:$B$1009,'Monitoreo FICOSEC'!$AD$20,'Captura factura'!$C$10:$C$1009,'Monitoreo FICOSEC'!$C80,'Captura factura'!$D$10:$D$1009,'Monitoreo FICOSEC'!$D80,'Captura factura'!$I$10:$I$1009,'Monitoreo FICOSEC'!$AA$19)</f>
        <v>0</v>
      </c>
      <c r="AE80">
        <f>SUMIFS('Captura factura'!$F$10:$F$1009,'Captura factura'!$B$10:$B$1009,'Monitoreo FICOSEC'!$AE$20,'Captura factura'!$C$10:$C$1009,'Monitoreo FICOSEC'!$C80,'Captura factura'!$D$10:$D$1009,'Monitoreo FICOSEC'!$D80,'Captura factura'!$I$10:$I$1009,'Monitoreo FICOSEC'!$AA$19)</f>
        <v>0</v>
      </c>
      <c r="AF80">
        <f>SUMIFS('Captura factura'!$F$10:$F$1009,'Captura factura'!$B$10:$B$1009,'Monitoreo FICOSEC'!$AF$20,'Captura factura'!$C$10:$C$1009,'Monitoreo FICOSEC'!$C80,'Captura factura'!$D$10:$D$1009,'Monitoreo FICOSEC'!$D80,'Captura factura'!$I$10:$I$1009,'Monitoreo FICOSEC'!$AA$19)</f>
        <v>0</v>
      </c>
      <c r="AG80">
        <f>SUMIFS('Captura factura'!$F$10:$F$1009,'Captura factura'!$B$10:$B$1009,'Monitoreo FICOSEC'!$AG$20,'Captura factura'!$C$10:$C$1009,'Monitoreo FICOSEC'!$C80,'Captura factura'!$D$10:$D$1009,'Monitoreo FICOSEC'!$D80,'Captura factura'!$I$10:$I$1009,'Monitoreo FICOSEC'!$AA$19)</f>
        <v>0</v>
      </c>
      <c r="AH80">
        <f>SUMIFS('Captura factura'!$F$10:$F$1009,'Captura factura'!$B$10:$B$1009,'Monitoreo FICOSEC'!$AH$20,'Captura factura'!$C$10:$C$1009,'Monitoreo FICOSEC'!$C80,'Captura factura'!$D$10:$D$1009,'Monitoreo FICOSEC'!$D80,'Captura factura'!$I$10:$I$1009,'Monitoreo FICOSEC'!$AA$19)</f>
        <v>0</v>
      </c>
      <c r="AI80">
        <f>SUMIFS('Captura factura'!$F$10:$F$1009,'Captura factura'!$B$10:$B$1009,'Monitoreo FICOSEC'!$AI$20,'Captura factura'!$C$10:$C$1009,'Monitoreo FICOSEC'!$C80,'Captura factura'!$D$10:$D$1009,'Monitoreo FICOSEC'!$D80,'Captura factura'!$I$10:$I$1009,'Monitoreo FICOSEC'!$AA$19)</f>
        <v>0</v>
      </c>
      <c r="AJ80">
        <f>SUMIFS('Captura factura'!$F$10:$F$1009,'Captura factura'!$B$10:$B$1009,'Monitoreo FICOSEC'!$AJ$20,'Captura factura'!$C$10:$C$1009,'Monitoreo FICOSEC'!$C80,'Captura factura'!$D$10:$D$1009,'Monitoreo FICOSEC'!$D80,'Captura factura'!$I$10:$I$1009,'Monitoreo FICOSEC'!$AA$19)</f>
        <v>0</v>
      </c>
      <c r="AK80">
        <f>SUMIFS('Captura factura'!$F$10:$F$1009,'Captura factura'!$B$10:$B$1009,'Monitoreo FICOSEC'!$AK$20,'Captura factura'!$C$10:$C$1009,'Monitoreo FICOSEC'!$C80,'Captura factura'!$D$10:$D$1009,'Monitoreo FICOSEC'!$D80,'Captura factura'!$I$10:$I$1009,'Monitoreo FICOSEC'!$AA$19)</f>
        <v>0</v>
      </c>
      <c r="AL80">
        <f>SUMIFS('Captura factura'!$F$10:$F$1009,'Captura factura'!$B$10:$B$1009,'Monitoreo FICOSEC'!$AL$20,'Captura factura'!$C$10:$C$1009,'Monitoreo FICOSEC'!$C80,'Captura factura'!$D$10:$D$1009,'Monitoreo FICOSEC'!$D80,'Captura factura'!$I$10:$I$1009,'Monitoreo FICOSEC'!$AA$19)</f>
        <v>0</v>
      </c>
    </row>
    <row r="81" spans="1:38" ht="33" customHeight="1" thickBot="1" x14ac:dyDescent="0.25">
      <c r="B81" s="4"/>
      <c r="C81" s="88"/>
      <c r="D81" s="89" t="s">
        <v>14</v>
      </c>
      <c r="E81" s="262">
        <f t="shared" ref="E81:Q81" si="41">SUM(E21:E80)</f>
        <v>0</v>
      </c>
      <c r="F81" s="264">
        <f t="shared" si="41"/>
        <v>0</v>
      </c>
      <c r="G81" s="265">
        <f t="shared" si="41"/>
        <v>0</v>
      </c>
      <c r="H81" s="264">
        <f t="shared" si="41"/>
        <v>0</v>
      </c>
      <c r="I81" s="265">
        <f t="shared" si="41"/>
        <v>0</v>
      </c>
      <c r="J81" s="264">
        <f t="shared" si="41"/>
        <v>0</v>
      </c>
      <c r="K81" s="265">
        <f t="shared" si="41"/>
        <v>0</v>
      </c>
      <c r="L81" s="264">
        <f t="shared" si="41"/>
        <v>0</v>
      </c>
      <c r="M81" s="265">
        <f t="shared" si="41"/>
        <v>0</v>
      </c>
      <c r="N81" s="264">
        <f t="shared" si="41"/>
        <v>0</v>
      </c>
      <c r="O81" s="265">
        <f t="shared" si="41"/>
        <v>0</v>
      </c>
      <c r="P81" s="264">
        <f t="shared" si="41"/>
        <v>0</v>
      </c>
      <c r="Q81" s="265">
        <f t="shared" si="41"/>
        <v>0</v>
      </c>
      <c r="R81" s="387">
        <f>SUM(R21:S80)</f>
        <v>0</v>
      </c>
      <c r="S81" s="388"/>
      <c r="T81" s="104">
        <f>E81-R81</f>
        <v>0</v>
      </c>
      <c r="U81" s="90" t="str">
        <f t="shared" ref="U81" si="42">IF(AND(T81&gt;0),"Saldo Remanente",IF(AND(T81&lt;0),"Gasto Excedido",IF(AND(T81=0),"Balance Equilibrado","Error")))</f>
        <v>Balance Equilibrado</v>
      </c>
      <c r="AA81">
        <f>SUM(AA21:AA80)</f>
        <v>0</v>
      </c>
      <c r="AB81">
        <f t="shared" ref="AB81:AL81" si="43">SUM(AB21:AB80)</f>
        <v>0</v>
      </c>
      <c r="AC81">
        <f t="shared" si="43"/>
        <v>0</v>
      </c>
      <c r="AD81">
        <f t="shared" si="43"/>
        <v>0</v>
      </c>
      <c r="AE81">
        <f t="shared" si="43"/>
        <v>0</v>
      </c>
      <c r="AF81">
        <f t="shared" si="43"/>
        <v>0</v>
      </c>
      <c r="AG81">
        <f t="shared" si="43"/>
        <v>0</v>
      </c>
      <c r="AH81">
        <f t="shared" si="43"/>
        <v>0</v>
      </c>
      <c r="AI81">
        <f t="shared" si="43"/>
        <v>0</v>
      </c>
      <c r="AJ81">
        <f t="shared" si="43"/>
        <v>0</v>
      </c>
      <c r="AK81">
        <f t="shared" si="43"/>
        <v>0</v>
      </c>
      <c r="AL81">
        <f t="shared" si="43"/>
        <v>0</v>
      </c>
    </row>
    <row r="83" spans="1:38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38" ht="15.75" customHeight="1" x14ac:dyDescent="0.2"/>
    <row r="85" spans="1:38" ht="15.75" customHeight="1" x14ac:dyDescent="0.2"/>
    <row r="86" spans="1:38" ht="15.75" customHeight="1" x14ac:dyDescent="0.2"/>
    <row r="87" spans="1:38" ht="15.75" customHeight="1" x14ac:dyDescent="0.2"/>
    <row r="88" spans="1:38" ht="15.75" customHeight="1" x14ac:dyDescent="0.2"/>
    <row r="89" spans="1:38" ht="15.75" customHeight="1" x14ac:dyDescent="0.2"/>
    <row r="90" spans="1:38" ht="15.75" customHeight="1" x14ac:dyDescent="0.2"/>
    <row r="91" spans="1:38" ht="15.75" customHeight="1" x14ac:dyDescent="0.2"/>
    <row r="92" spans="1:38" ht="15.75" customHeight="1" x14ac:dyDescent="0.2"/>
    <row r="93" spans="1:38" ht="15.75" customHeight="1" x14ac:dyDescent="0.2"/>
    <row r="94" spans="1:38" ht="15.75" customHeight="1" x14ac:dyDescent="0.2"/>
    <row r="95" spans="1:38" ht="15.75" customHeight="1" x14ac:dyDescent="0.2"/>
    <row r="96" spans="1:3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</sheetData>
  <sheetProtection algorithmName="SHA-512" hashValue="xAuHJWF/xmLr073TeP5XtxA6UPF8kMIZ1YJeh6QWsPScQ5qSexML33nWO5aOJe1odG89aYDjxmRIF9tATWIVYg==" saltValue="ZNjdThjwXWIkozGWyRKlAw==" spinCount="100000" sheet="1" selectLockedCells="1"/>
  <mergeCells count="135">
    <mergeCell ref="R30:S30"/>
    <mergeCell ref="R80:S80"/>
    <mergeCell ref="R81:S81"/>
    <mergeCell ref="R20:S20"/>
    <mergeCell ref="R28:S28"/>
    <mergeCell ref="R29:S29"/>
    <mergeCell ref="R21:S21"/>
    <mergeCell ref="R22:S22"/>
    <mergeCell ref="R23:S23"/>
    <mergeCell ref="R24:S24"/>
    <mergeCell ref="R25:S25"/>
    <mergeCell ref="R26:S26"/>
    <mergeCell ref="R27:S27"/>
    <mergeCell ref="R31:S31"/>
    <mergeCell ref="R32:S32"/>
    <mergeCell ref="R39:S39"/>
    <mergeCell ref="R33:S33"/>
    <mergeCell ref="R34:S34"/>
    <mergeCell ref="R35:S35"/>
    <mergeCell ref="R36:S36"/>
    <mergeCell ref="R37:S37"/>
    <mergeCell ref="R38:S38"/>
    <mergeCell ref="R40:S40"/>
    <mergeCell ref="R50:S50"/>
    <mergeCell ref="F19:G19"/>
    <mergeCell ref="H19:I19"/>
    <mergeCell ref="J19:K19"/>
    <mergeCell ref="L19:M19"/>
    <mergeCell ref="N19:O19"/>
    <mergeCell ref="P19:Q19"/>
    <mergeCell ref="P15:Q15"/>
    <mergeCell ref="N13:O13"/>
    <mergeCell ref="F13:G13"/>
    <mergeCell ref="H13:I13"/>
    <mergeCell ref="J13:K13"/>
    <mergeCell ref="L13:M13"/>
    <mergeCell ref="R41:S41"/>
    <mergeCell ref="R19:U19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F15:G15"/>
    <mergeCell ref="F17:G17"/>
    <mergeCell ref="F12:G12"/>
    <mergeCell ref="H12:I12"/>
    <mergeCell ref="J12:K12"/>
    <mergeCell ref="L12:M12"/>
    <mergeCell ref="N12:O12"/>
    <mergeCell ref="J14:K14"/>
    <mergeCell ref="L14:M14"/>
    <mergeCell ref="F14:G14"/>
    <mergeCell ref="N14:O14"/>
    <mergeCell ref="H15:I15"/>
    <mergeCell ref="B6:U6"/>
    <mergeCell ref="F9:G9"/>
    <mergeCell ref="H9:I9"/>
    <mergeCell ref="J9:K9"/>
    <mergeCell ref="L9:M9"/>
    <mergeCell ref="N9:O9"/>
    <mergeCell ref="J15:K15"/>
    <mergeCell ref="L15:M15"/>
    <mergeCell ref="N15:O15"/>
    <mergeCell ref="R11:T11"/>
    <mergeCell ref="R12:T12"/>
    <mergeCell ref="R13:T13"/>
    <mergeCell ref="R14:T14"/>
    <mergeCell ref="R15:T15"/>
    <mergeCell ref="D8:X8"/>
    <mergeCell ref="U9:V9"/>
    <mergeCell ref="W9:X9"/>
    <mergeCell ref="H14:I14"/>
    <mergeCell ref="W11:X11"/>
    <mergeCell ref="W12:X12"/>
    <mergeCell ref="W13:X13"/>
    <mergeCell ref="W14:X14"/>
    <mergeCell ref="W15:X15"/>
    <mergeCell ref="P9:Q9"/>
    <mergeCell ref="R42:S42"/>
    <mergeCell ref="R43:S43"/>
    <mergeCell ref="R44:S44"/>
    <mergeCell ref="R45:S45"/>
    <mergeCell ref="R46:S46"/>
    <mergeCell ref="R47:S47"/>
    <mergeCell ref="R48:S48"/>
    <mergeCell ref="R49:S49"/>
    <mergeCell ref="R57:S57"/>
    <mergeCell ref="R51:S51"/>
    <mergeCell ref="R52:S52"/>
    <mergeCell ref="R53:S53"/>
    <mergeCell ref="R54:S54"/>
    <mergeCell ref="R55:S55"/>
    <mergeCell ref="R56:S56"/>
    <mergeCell ref="R58:S58"/>
    <mergeCell ref="R77:S77"/>
    <mergeCell ref="R78:S78"/>
    <mergeCell ref="R79:S79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59:S59"/>
    <mergeCell ref="R60:S60"/>
    <mergeCell ref="R61:S61"/>
    <mergeCell ref="R62:S62"/>
    <mergeCell ref="R63:S63"/>
    <mergeCell ref="R64:S64"/>
    <mergeCell ref="R65:S65"/>
    <mergeCell ref="R66:S66"/>
    <mergeCell ref="U15:V15"/>
    <mergeCell ref="W10:X10"/>
    <mergeCell ref="P10:Q10"/>
    <mergeCell ref="P11:Q11"/>
    <mergeCell ref="P12:Q12"/>
    <mergeCell ref="P13:Q13"/>
    <mergeCell ref="P14:Q14"/>
    <mergeCell ref="R9:T9"/>
    <mergeCell ref="R10:T10"/>
    <mergeCell ref="U10:V10"/>
    <mergeCell ref="U11:V11"/>
    <mergeCell ref="U12:V12"/>
    <mergeCell ref="U13:V13"/>
    <mergeCell ref="U14:V14"/>
  </mergeCells>
  <conditionalFormatting sqref="B21:B80">
    <cfRule type="dataBar" priority="2">
      <dataBar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{2D8275FB-7C25-46F6-93DB-066AACB7667C}</x14:id>
        </ext>
      </extLst>
    </cfRule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8275FB-7C25-46F6-93DB-066AACB7667C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4" tint="-0.249977111117893"/>
              <x14:negativeFillColor rgb="FFFF0000"/>
              <x14:axisColor rgb="FF000000"/>
            </x14:dataBar>
          </x14:cfRule>
          <xm:sqref>B21:B80</xm:sqref>
        </x14:conditionalFormatting>
        <x14:conditionalFormatting xmlns:xm="http://schemas.microsoft.com/office/excel/2006/main">
          <x14:cfRule type="containsText" priority="4" operator="containsText" id="{9CDF8611-CB57-4E87-805E-0FF5E0EBA889}">
            <xm:f>NOT(ISERROR(SEARCH($Y$22,U21)))</xm:f>
            <xm:f>$Y$22</xm:f>
            <x14:dxf>
              <font>
                <b val="0"/>
                <i/>
              </font>
              <fill>
                <gradientFill degree="180">
                  <stop position="0">
                    <color rgb="FFEF7511"/>
                  </stop>
                  <stop position="1">
                    <color rgb="FFFF0000"/>
                  </stop>
                </gradientFill>
              </fill>
            </x14:dxf>
          </x14:cfRule>
          <x14:cfRule type="containsText" priority="5" operator="containsText" id="{44C36D9F-10B7-4534-A515-603FCA91DA25}">
            <xm:f>NOT(ISERROR(SEARCH($Y$21,U21)))</xm:f>
            <xm:f>$Y$21</xm:f>
            <x14:dxf>
              <font>
                <b val="0"/>
                <i/>
              </font>
              <fill>
                <gradientFill degree="180">
                  <stop position="0">
                    <color theme="9" tint="0.59999389629810485"/>
                  </stop>
                  <stop position="1">
                    <color rgb="FF92D050"/>
                  </stop>
                </gradientFill>
              </fill>
            </x14:dxf>
          </x14:cfRule>
          <x14:cfRule type="containsText" priority="6" operator="containsText" id="{C5D46DC7-A644-46C3-8824-BE89679739CA}">
            <xm:f>NOT(ISERROR(SEARCH($Y$20,U21)))</xm:f>
            <xm:f>$Y$20</xm:f>
            <x14:dxf>
              <font>
                <b val="0"/>
                <i/>
                <color theme="1"/>
              </font>
              <fill>
                <gradientFill degree="180">
                  <stop position="0">
                    <color theme="7" tint="0.59999389629810485"/>
                  </stop>
                  <stop position="1">
                    <color rgb="FFFFFF00"/>
                  </stop>
                </gradientFill>
              </fill>
            </x14:dxf>
          </x14:cfRule>
          <xm:sqref>U21:U81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outlinePr summaryBelow="0" summaryRight="0"/>
  </sheetPr>
  <dimension ref="A1:AM1021"/>
  <sheetViews>
    <sheetView showGridLines="0" topLeftCell="B1" zoomScale="70" zoomScaleNormal="70" workbookViewId="0">
      <pane xSplit="5" topLeftCell="G1" activePane="topRight" state="frozen"/>
      <selection activeCell="B19" sqref="B19:K19"/>
      <selection pane="topRight" activeCell="X97" sqref="X97"/>
    </sheetView>
  </sheetViews>
  <sheetFormatPr baseColWidth="10" defaultColWidth="11.1640625" defaultRowHeight="15" customHeight="1" x14ac:dyDescent="0.2"/>
  <cols>
    <col min="1" max="2" width="3.6640625" customWidth="1"/>
    <col min="3" max="3" width="15.6640625" customWidth="1"/>
    <col min="4" max="4" width="11.6640625" customWidth="1"/>
    <col min="5" max="5" width="31.83203125" style="34" customWidth="1"/>
    <col min="6" max="6" width="21.6640625" customWidth="1"/>
    <col min="7" max="18" width="11.33203125" customWidth="1"/>
    <col min="19" max="19" width="4.5" customWidth="1"/>
    <col min="20" max="20" width="11.1640625" customWidth="1"/>
    <col min="21" max="21" width="15.6640625" customWidth="1"/>
    <col min="22" max="22" width="18.1640625" customWidth="1"/>
    <col min="23" max="25" width="14.6640625" customWidth="1"/>
    <col min="26" max="26" width="11.1640625" hidden="1" customWidth="1"/>
    <col min="27" max="27" width="0" hidden="1" customWidth="1"/>
    <col min="28" max="39" width="11.1640625" hidden="1" customWidth="1"/>
  </cols>
  <sheetData>
    <row r="1" spans="1:25" ht="60.5" customHeight="1" x14ac:dyDescent="0.2"/>
    <row r="2" spans="1:25" ht="18" customHeight="1" x14ac:dyDescent="0.2"/>
    <row r="3" spans="1:25" ht="48.5" customHeight="1" thickBot="1" x14ac:dyDescent="0.25"/>
    <row r="4" spans="1:25" ht="19.25" customHeight="1" x14ac:dyDescent="0.2">
      <c r="B4" s="10"/>
      <c r="C4" s="25"/>
      <c r="D4" s="55">
        <f>'Solicitud recurso'!C4</f>
        <v>0</v>
      </c>
      <c r="E4" s="3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5" ht="15" customHeight="1" x14ac:dyDescent="0.2">
      <c r="C5" s="24"/>
      <c r="D5" s="24"/>
      <c r="E5" s="3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5" ht="12.5" customHeight="1" x14ac:dyDescent="0.2">
      <c r="C6" s="3"/>
      <c r="E6" s="3"/>
      <c r="G6" s="3"/>
      <c r="I6" s="3"/>
      <c r="K6" s="3"/>
      <c r="M6" s="3"/>
      <c r="O6" s="3"/>
      <c r="Q6" s="3"/>
      <c r="S6" s="3"/>
      <c r="U6" s="3"/>
    </row>
    <row r="7" spans="1:25" ht="5.5" customHeight="1" thickBot="1" x14ac:dyDescent="0.25"/>
    <row r="8" spans="1:25" ht="26.25" customHeight="1" thickBot="1" x14ac:dyDescent="0.25">
      <c r="C8" s="3"/>
      <c r="E8" s="363" t="s">
        <v>70</v>
      </c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5"/>
    </row>
    <row r="9" spans="1:25" ht="39.75" customHeight="1" thickBot="1" x14ac:dyDescent="0.25">
      <c r="A9" s="2"/>
      <c r="B9" s="2"/>
      <c r="C9" s="3"/>
      <c r="E9" s="72" t="s">
        <v>2</v>
      </c>
      <c r="F9" s="73" t="s">
        <v>3</v>
      </c>
      <c r="G9" s="350" t="s">
        <v>38</v>
      </c>
      <c r="H9" s="395"/>
      <c r="I9" s="335" t="s">
        <v>145</v>
      </c>
      <c r="J9" s="337"/>
      <c r="K9" s="335" t="s">
        <v>137</v>
      </c>
      <c r="L9" s="337"/>
      <c r="M9" s="335" t="s">
        <v>146</v>
      </c>
      <c r="N9" s="337"/>
      <c r="O9" s="335" t="s">
        <v>139</v>
      </c>
      <c r="P9" s="337"/>
      <c r="Q9" s="335" t="s">
        <v>141</v>
      </c>
      <c r="R9" s="337"/>
      <c r="S9" s="335" t="s">
        <v>143</v>
      </c>
      <c r="T9" s="336"/>
      <c r="U9" s="337"/>
      <c r="V9" s="399" t="s">
        <v>39</v>
      </c>
      <c r="W9" s="400"/>
      <c r="X9" s="399" t="s">
        <v>62</v>
      </c>
      <c r="Y9" s="400"/>
    </row>
    <row r="10" spans="1:25" ht="30.75" customHeight="1" x14ac:dyDescent="0.2">
      <c r="E10" s="105" t="str">
        <f>'Solicitud recurso'!C11</f>
        <v>Recurso humano</v>
      </c>
      <c r="F10" s="79">
        <f>'Solicitud recurso'!F11</f>
        <v>0</v>
      </c>
      <c r="G10" s="371" t="str">
        <f>'Solicitud recurso'!G11</f>
        <v/>
      </c>
      <c r="H10" s="396"/>
      <c r="I10" s="329">
        <f>SUMIF($D$21:$D$80,"RH",G$21:H$80)</f>
        <v>0</v>
      </c>
      <c r="J10" s="373"/>
      <c r="K10" s="329">
        <f>SUMIF($D$21:$D$80,"RH",I$21:J$80)</f>
        <v>0</v>
      </c>
      <c r="L10" s="373"/>
      <c r="M10" s="329">
        <f>SUMIF($D$21:$D$80,"RH",K$21:L$80)</f>
        <v>0</v>
      </c>
      <c r="N10" s="373"/>
      <c r="O10" s="329">
        <f>SUMIF($D$21:$D$80,"RH",M$21:N$80)</f>
        <v>0</v>
      </c>
      <c r="P10" s="373"/>
      <c r="Q10" s="329">
        <f>SUMIF($D$21:$D$80,"RH",O$21:P$80)</f>
        <v>0</v>
      </c>
      <c r="R10" s="330"/>
      <c r="S10" s="338">
        <f>SUMIF($D$21:$D$80,"RH",$Q$21:$R$80)</f>
        <v>0</v>
      </c>
      <c r="T10" s="339"/>
      <c r="U10" s="340"/>
      <c r="V10" s="341">
        <f>SUM(I10:P10)</f>
        <v>0</v>
      </c>
      <c r="W10" s="328"/>
      <c r="X10" s="327">
        <f>F10-V10</f>
        <v>0</v>
      </c>
      <c r="Y10" s="328"/>
    </row>
    <row r="11" spans="1:25" ht="30.75" customHeight="1" x14ac:dyDescent="0.2">
      <c r="E11" s="106" t="str">
        <f>'Solicitud recurso'!C12</f>
        <v>Recurso material</v>
      </c>
      <c r="F11" s="80">
        <f>'Solicitud recurso'!F12</f>
        <v>0</v>
      </c>
      <c r="G11" s="374" t="str">
        <f>'Solicitud recurso'!G12</f>
        <v/>
      </c>
      <c r="H11" s="394"/>
      <c r="I11" s="331">
        <f>SUMIF(D$21:D$80,"RM",G$21:H$80)</f>
        <v>0</v>
      </c>
      <c r="J11" s="376"/>
      <c r="K11" s="331">
        <f>SUMIF($D$21:$D$80,"RM",I$21:J$80)</f>
        <v>0</v>
      </c>
      <c r="L11" s="376"/>
      <c r="M11" s="331">
        <f>SUMIF($D$21:$D$80,"RM",K$21:L$80)</f>
        <v>0</v>
      </c>
      <c r="N11" s="376"/>
      <c r="O11" s="331">
        <f>SUMIF($D$21:$D$80,"RM",M$21:N$80)</f>
        <v>0</v>
      </c>
      <c r="P11" s="376"/>
      <c r="Q11" s="331">
        <f>SUMIF($D$21:$D$80,"RM",O$21:P$80)</f>
        <v>0</v>
      </c>
      <c r="R11" s="332"/>
      <c r="S11" s="354">
        <f>SUMIF($D$21:$D$80,"RM",$Q$21:$R$80)</f>
        <v>0</v>
      </c>
      <c r="T11" s="355"/>
      <c r="U11" s="356"/>
      <c r="V11" s="342">
        <f>SUM(I11:P11)</f>
        <v>0</v>
      </c>
      <c r="W11" s="343"/>
      <c r="X11" s="369">
        <f>F11-V11</f>
        <v>0</v>
      </c>
      <c r="Y11" s="343"/>
    </row>
    <row r="12" spans="1:25" ht="30.75" customHeight="1" x14ac:dyDescent="0.2">
      <c r="E12" s="106" t="str">
        <f>'Solicitud recurso'!C13</f>
        <v>Equipo</v>
      </c>
      <c r="F12" s="80">
        <f>'Solicitud recurso'!F13</f>
        <v>0</v>
      </c>
      <c r="G12" s="374" t="str">
        <f>'Solicitud recurso'!G13</f>
        <v/>
      </c>
      <c r="H12" s="394"/>
      <c r="I12" s="331">
        <f>SUMIF(D$21:D$80,"EQ",G$21:H$80)</f>
        <v>0</v>
      </c>
      <c r="J12" s="376"/>
      <c r="K12" s="331">
        <f>SUMIF($D$21:$D$80,"EQ",I$21:J$80)</f>
        <v>0</v>
      </c>
      <c r="L12" s="376"/>
      <c r="M12" s="331">
        <f>SUMIF($D$21:$D$80,"EQ",K$21:L$80)</f>
        <v>0</v>
      </c>
      <c r="N12" s="376"/>
      <c r="O12" s="331">
        <f>SUMIF($D$21:$D$80,"EQ",M$21:N$80)</f>
        <v>0</v>
      </c>
      <c r="P12" s="376"/>
      <c r="Q12" s="331">
        <f>SUMIF($D$21:$D$80,"EQ",O$21:P$80)</f>
        <v>0</v>
      </c>
      <c r="R12" s="332"/>
      <c r="S12" s="354">
        <f>SUMIF($D$21:$D$80,"EQ",$Q$21:$R$80)</f>
        <v>0</v>
      </c>
      <c r="T12" s="355"/>
      <c r="U12" s="356"/>
      <c r="V12" s="342">
        <f>SUM(I12:P12)</f>
        <v>0</v>
      </c>
      <c r="W12" s="343"/>
      <c r="X12" s="369">
        <f>F12-V12</f>
        <v>0</v>
      </c>
      <c r="Y12" s="343"/>
    </row>
    <row r="13" spans="1:25" ht="30.75" customHeight="1" x14ac:dyDescent="0.2">
      <c r="E13" s="106" t="str">
        <f>'Solicitud recurso'!C14</f>
        <v>Gasto administrativo</v>
      </c>
      <c r="F13" s="81">
        <f>'Solicitud recurso'!F14</f>
        <v>0</v>
      </c>
      <c r="G13" s="374" t="str">
        <f>'Solicitud recurso'!G14</f>
        <v/>
      </c>
      <c r="H13" s="394"/>
      <c r="I13" s="331">
        <f>SUMIF(D$21:D$80,"GA",G$21:H$80)</f>
        <v>0</v>
      </c>
      <c r="J13" s="376"/>
      <c r="K13" s="331">
        <f>SUMIF($D$21:$D$80,"GA",I$21:J$80)</f>
        <v>0</v>
      </c>
      <c r="L13" s="376"/>
      <c r="M13" s="331">
        <f>SUMIF($D$21:$D$80,"GA",K$21:L$80)</f>
        <v>0</v>
      </c>
      <c r="N13" s="376"/>
      <c r="O13" s="331">
        <f>SUMIF($D$21:$D$80,"GA",M$21:N$80)</f>
        <v>0</v>
      </c>
      <c r="P13" s="376"/>
      <c r="Q13" s="331">
        <f>SUMIF($D$21:$D$80,"GA",O$21:P$80)</f>
        <v>0</v>
      </c>
      <c r="R13" s="332"/>
      <c r="S13" s="354">
        <f>SUMIF($D$21:$D$80,"GA",$Q$21:$R$80)</f>
        <v>0</v>
      </c>
      <c r="T13" s="355"/>
      <c r="U13" s="356"/>
      <c r="V13" s="342">
        <f>SUM(I13:P13)</f>
        <v>0</v>
      </c>
      <c r="W13" s="343"/>
      <c r="X13" s="369">
        <f>F13-V13</f>
        <v>0</v>
      </c>
      <c r="Y13" s="343"/>
    </row>
    <row r="14" spans="1:25" ht="27" customHeight="1" thickBot="1" x14ac:dyDescent="0.25">
      <c r="E14" s="107" t="str">
        <f>'Solicitud recurso'!C15</f>
        <v>Otro</v>
      </c>
      <c r="F14" s="82">
        <f>'Solicitud recurso'!F15</f>
        <v>0</v>
      </c>
      <c r="G14" s="381" t="str">
        <f>'Solicitud recurso'!G15</f>
        <v/>
      </c>
      <c r="H14" s="393"/>
      <c r="I14" s="333">
        <f>SUMIF(D$21:D$81,"OT",G$21:H$81)</f>
        <v>0</v>
      </c>
      <c r="J14" s="368"/>
      <c r="K14" s="333">
        <f>SUMIF($D$21:$D$80,"OT",I$21:J$80)</f>
        <v>0</v>
      </c>
      <c r="L14" s="368"/>
      <c r="M14" s="333">
        <f>SUMIF($D$21:$D$80,"OT",K$21:L$80)</f>
        <v>0</v>
      </c>
      <c r="N14" s="368"/>
      <c r="O14" s="333">
        <f>SUMIF($D$21:$D$80,"OT",M$21:N$80)</f>
        <v>0</v>
      </c>
      <c r="P14" s="368"/>
      <c r="Q14" s="333">
        <f>SUMIF($D$21:$D$80,"OT",O$21:P$80)</f>
        <v>0</v>
      </c>
      <c r="R14" s="334"/>
      <c r="S14" s="357">
        <f>SUMIF($D$21:$D$80,"OT",$Q$21:$R$80)</f>
        <v>0</v>
      </c>
      <c r="T14" s="358"/>
      <c r="U14" s="359"/>
      <c r="V14" s="344">
        <f>SUM(I14:P14)</f>
        <v>0</v>
      </c>
      <c r="W14" s="345"/>
      <c r="X14" s="370">
        <f>F14-V14</f>
        <v>0</v>
      </c>
      <c r="Y14" s="345"/>
    </row>
    <row r="15" spans="1:25" ht="27" customHeight="1" thickBot="1" x14ac:dyDescent="0.25">
      <c r="E15" s="108" t="s">
        <v>14</v>
      </c>
      <c r="F15" s="109">
        <f>SUM(F10:F14)</f>
        <v>0</v>
      </c>
      <c r="G15" s="403">
        <f>SUM(G10:H14)</f>
        <v>0</v>
      </c>
      <c r="H15" s="404"/>
      <c r="I15" s="352">
        <f>SUM(I10:J14)</f>
        <v>0</v>
      </c>
      <c r="J15" s="353"/>
      <c r="K15" s="352">
        <f>SUM(K10:L14)</f>
        <v>0</v>
      </c>
      <c r="L15" s="353"/>
      <c r="M15" s="352">
        <f>SUM(M10:N14)</f>
        <v>0</v>
      </c>
      <c r="N15" s="353"/>
      <c r="O15" s="352">
        <f>SUM(O10:P14)</f>
        <v>0</v>
      </c>
      <c r="P15" s="353"/>
      <c r="Q15" s="352">
        <f>SUM(Q10:R14)</f>
        <v>0</v>
      </c>
      <c r="R15" s="353"/>
      <c r="S15" s="352">
        <f>SUM(S10:U14)</f>
        <v>0</v>
      </c>
      <c r="T15" s="405"/>
      <c r="U15" s="406"/>
      <c r="V15" s="325">
        <f>SUM(V10:W14)</f>
        <v>0</v>
      </c>
      <c r="W15" s="326"/>
      <c r="X15" s="325">
        <f>SUM(X10:Y14)</f>
        <v>0</v>
      </c>
      <c r="Y15" s="326"/>
    </row>
    <row r="16" spans="1:25" ht="27" customHeight="1" x14ac:dyDescent="0.2"/>
    <row r="17" spans="3:39" ht="17" thickBot="1" x14ac:dyDescent="0.25">
      <c r="G17" s="379"/>
      <c r="H17" s="380"/>
    </row>
    <row r="18" spans="3:39" ht="17" hidden="1" thickBot="1" x14ac:dyDescent="0.25">
      <c r="G18" s="20"/>
      <c r="W18">
        <v>1</v>
      </c>
      <c r="X18">
        <v>2</v>
      </c>
      <c r="Y18">
        <v>3</v>
      </c>
    </row>
    <row r="19" spans="3:39" ht="18" customHeight="1" thickBot="1" x14ac:dyDescent="0.25">
      <c r="C19" s="62"/>
      <c r="D19" s="63"/>
      <c r="E19" s="110"/>
      <c r="F19" s="65" t="s">
        <v>15</v>
      </c>
      <c r="G19" s="310" t="s">
        <v>145</v>
      </c>
      <c r="H19" s="312"/>
      <c r="I19" s="310" t="s">
        <v>137</v>
      </c>
      <c r="J19" s="312"/>
      <c r="K19" s="310" t="s">
        <v>146</v>
      </c>
      <c r="L19" s="312"/>
      <c r="M19" s="310" t="s">
        <v>139</v>
      </c>
      <c r="N19" s="312"/>
      <c r="O19" s="310" t="s">
        <v>141</v>
      </c>
      <c r="P19" s="312" t="s">
        <v>18</v>
      </c>
      <c r="Q19" s="310" t="s">
        <v>143</v>
      </c>
      <c r="R19" s="312"/>
      <c r="S19" s="310" t="s">
        <v>86</v>
      </c>
      <c r="T19" s="311"/>
      <c r="U19" s="311"/>
      <c r="V19" s="312"/>
      <c r="AB19" t="s">
        <v>85</v>
      </c>
    </row>
    <row r="20" spans="3:39" ht="50.25" customHeight="1" thickBot="1" x14ac:dyDescent="0.25">
      <c r="C20" s="66" t="s">
        <v>87</v>
      </c>
      <c r="D20" s="67" t="s">
        <v>2</v>
      </c>
      <c r="E20" s="69" t="s">
        <v>19</v>
      </c>
      <c r="F20" s="70" t="s">
        <v>40</v>
      </c>
      <c r="G20" s="43">
        <v>1</v>
      </c>
      <c r="H20" s="263">
        <v>2</v>
      </c>
      <c r="I20" s="43">
        <v>3</v>
      </c>
      <c r="J20" s="263">
        <v>4</v>
      </c>
      <c r="K20" s="43">
        <v>5</v>
      </c>
      <c r="L20" s="263">
        <v>6</v>
      </c>
      <c r="M20" s="43">
        <v>7</v>
      </c>
      <c r="N20" s="263">
        <v>8</v>
      </c>
      <c r="O20" s="43">
        <v>9</v>
      </c>
      <c r="P20" s="263">
        <v>10</v>
      </c>
      <c r="Q20" s="43">
        <v>11</v>
      </c>
      <c r="R20" s="263">
        <v>12</v>
      </c>
      <c r="S20" s="401" t="s">
        <v>39</v>
      </c>
      <c r="T20" s="402"/>
      <c r="U20" s="44" t="s">
        <v>41</v>
      </c>
      <c r="V20" s="263" t="s">
        <v>42</v>
      </c>
      <c r="Z20" s="1" t="s">
        <v>67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</row>
    <row r="21" spans="3:39" ht="33" customHeight="1" x14ac:dyDescent="0.2">
      <c r="C21" s="22" t="str">
        <f>IF(AND(S21&gt;0,F21&gt;0),S21/F21,"0%")</f>
        <v>0%</v>
      </c>
      <c r="D21" s="83">
        <f>'Solicitud recurso'!$B23</f>
        <v>0</v>
      </c>
      <c r="E21" s="111">
        <f>'Solicitud recurso'!C23</f>
        <v>0</v>
      </c>
      <c r="F21" s="91">
        <f>'Solicitud recurso'!E23</f>
        <v>0</v>
      </c>
      <c r="G21" s="92">
        <f>AB21</f>
        <v>0</v>
      </c>
      <c r="H21" s="93">
        <f t="shared" ref="H21:R21" si="0">AC21</f>
        <v>0</v>
      </c>
      <c r="I21" s="92">
        <f t="shared" si="0"/>
        <v>0</v>
      </c>
      <c r="J21" s="93">
        <f t="shared" si="0"/>
        <v>0</v>
      </c>
      <c r="K21" s="92">
        <f t="shared" si="0"/>
        <v>0</v>
      </c>
      <c r="L21" s="93">
        <f t="shared" si="0"/>
        <v>0</v>
      </c>
      <c r="M21" s="92">
        <f t="shared" si="0"/>
        <v>0</v>
      </c>
      <c r="N21" s="93">
        <f t="shared" si="0"/>
        <v>0</v>
      </c>
      <c r="O21" s="92">
        <f t="shared" si="0"/>
        <v>0</v>
      </c>
      <c r="P21" s="93">
        <f t="shared" si="0"/>
        <v>0</v>
      </c>
      <c r="Q21" s="92">
        <f t="shared" si="0"/>
        <v>0</v>
      </c>
      <c r="R21" s="93">
        <f t="shared" si="0"/>
        <v>0</v>
      </c>
      <c r="S21" s="391">
        <f t="shared" ref="S21:S80" si="1">SUM(G21:R21)</f>
        <v>0</v>
      </c>
      <c r="T21" s="392"/>
      <c r="U21" s="94">
        <f t="shared" ref="U21:U80" si="2">F21-S21</f>
        <v>0</v>
      </c>
      <c r="V21" s="85" t="str">
        <f>IF(U21&gt;0,"Saldo Remanente",IF(U21&lt;0,"Gasto Excedido",IF(U21=0,"Balance Equilibrado","Error")))</f>
        <v>Balance Equilibrado</v>
      </c>
      <c r="Z21" s="18" t="s">
        <v>68</v>
      </c>
      <c r="AB21">
        <f>SUMIFS('Captura factura'!$F$10:$F$1009,'Captura factura'!$B$10:$B$1009,'Monitoreo COINVERSION'!$AB$20,'Captura factura'!$C$10:$C$1009,'Monitoreo COINVERSION'!$D21,'Captura factura'!$D$10:$D$1009,'Monitoreo COINVERSION'!$E21,'Captura factura'!$I$10:$I$1009,'Monitoreo COINVERSION'!$AB$19)</f>
        <v>0</v>
      </c>
      <c r="AC21">
        <f>SUMIFS('Captura factura'!$F$10:$F$1009,'Captura factura'!$B$10:$B$1009,'Monitoreo COINVERSION'!$AC$20,'Captura factura'!$C$10:$C$1009,'Monitoreo COINVERSION'!$D21,'Captura factura'!$D$10:$D$1009,'Monitoreo COINVERSION'!$E21,'Captura factura'!$I$10:$I$1009,'Monitoreo COINVERSION'!$AB$19)</f>
        <v>0</v>
      </c>
      <c r="AD21">
        <f>SUMIFS('Captura factura'!$F$10:$F$1009,'Captura factura'!$B$10:$B$1009,'Monitoreo COINVERSION'!$AD$20,'Captura factura'!$C$10:$C$1009,'Monitoreo COINVERSION'!$D21,'Captura factura'!$D$10:$D$1009,'Monitoreo COINVERSION'!$E21,'Captura factura'!$I$10:$I$1009,'Monitoreo COINVERSION'!$AB$19)</f>
        <v>0</v>
      </c>
      <c r="AE21">
        <f>SUMIFS('Captura factura'!$F$10:$F$1009,'Captura factura'!$B$10:$B$1009,'Monitoreo COINVERSION'!$AE$20,'Captura factura'!$C$10:$C$1009,'Monitoreo COINVERSION'!$D21,'Captura factura'!$D$10:$D$1009,'Monitoreo COINVERSION'!$E21,'Captura factura'!$I$10:$I$1009,'Monitoreo COINVERSION'!$AB$19)</f>
        <v>0</v>
      </c>
      <c r="AF21">
        <f>SUMIFS('Captura factura'!$F$10:$F$1009,'Captura factura'!$B$10:$B$1009,'Monitoreo COINVERSION'!$AF$20,'Captura factura'!$C$10:$C$1009,'Monitoreo COINVERSION'!$D21,'Captura factura'!$D$10:$D$1009,'Monitoreo COINVERSION'!$E21,'Captura factura'!$I$10:$I$1009,'Monitoreo COINVERSION'!$AB$19)</f>
        <v>0</v>
      </c>
      <c r="AG21">
        <f>SUMIFS('Captura factura'!$F$10:$F$1009,'Captura factura'!$B$10:$B$1009,'Monitoreo COINVERSION'!$AG$20,'Captura factura'!$C$10:$C$1009,'Monitoreo COINVERSION'!$D21,'Captura factura'!$D$10:$D$1009,'Monitoreo COINVERSION'!$E21,'Captura factura'!$I$10:$I$1009,'Monitoreo COINVERSION'!$AB$19)</f>
        <v>0</v>
      </c>
      <c r="AH21">
        <f>SUMIFS('Captura factura'!$F$10:$F$1009,'Captura factura'!$B$10:$B$1009,'Monitoreo COINVERSION'!$AH$20,'Captura factura'!$C$10:$C$1009,'Monitoreo COINVERSION'!$D21,'Captura factura'!$D$10:$D$1009,'Monitoreo COINVERSION'!$E21,'Captura factura'!$I$10:$I$1009,'Monitoreo COINVERSION'!$AB$19)</f>
        <v>0</v>
      </c>
      <c r="AI21">
        <f>SUMIFS('Captura factura'!$F$10:$F$1009,'Captura factura'!$B$10:$B$1009,'Monitoreo COINVERSION'!$AI$20,'Captura factura'!$C$10:$C$1009,'Monitoreo COINVERSION'!$D21,'Captura factura'!$D$10:$D$1009,'Monitoreo COINVERSION'!$E21,'Captura factura'!$I$10:$I$1009,'Monitoreo COINVERSION'!$AB$19)</f>
        <v>0</v>
      </c>
      <c r="AJ21">
        <f>SUMIFS('Captura factura'!$F$10:$F$1009,'Captura factura'!$B$10:$B$1009,'Monitoreo COINVERSION'!$AJ$20,'Captura factura'!$C$10:$C$1009,'Monitoreo COINVERSION'!$D21,'Captura factura'!$D$10:$D$1009,'Monitoreo COINVERSION'!$E21,'Captura factura'!$I$10:$I$1009,'Monitoreo COINVERSION'!$AB$19)</f>
        <v>0</v>
      </c>
      <c r="AK21">
        <f>SUMIFS('Captura factura'!$F$10:$F$1009,'Captura factura'!$B$10:$B$1009,'Monitoreo COINVERSION'!$AK$20,'Captura factura'!$C$10:$C$1009,'Monitoreo COINVERSION'!$D21,'Captura factura'!$D$10:$D$1009,'Monitoreo COINVERSION'!$E21,'Captura factura'!$I$10:$I$1009,'Monitoreo COINVERSION'!$AB$19)</f>
        <v>0</v>
      </c>
      <c r="AL21">
        <f>SUMIFS('Captura factura'!$F$10:$F$1009,'Captura factura'!$B$10:$B$1009,'Monitoreo COINVERSION'!$AL$20,'Captura factura'!$C$10:$C$1009,'Monitoreo COINVERSION'!$D21,'Captura factura'!$D$10:$D$1009,'Monitoreo COINVERSION'!$E21,'Captura factura'!$I$10:$I$1009,'Monitoreo COINVERSION'!$AB$19)</f>
        <v>0</v>
      </c>
      <c r="AM21">
        <f>SUMIFS('Captura factura'!$F$10:$F$1009,'Captura factura'!$B$10:$B$1009,'Monitoreo COINVERSION'!$AM$20,'Captura factura'!$C$10:$C$1009,'Monitoreo COINVERSION'!$D21,'Captura factura'!$D$10:$D$1009,'Monitoreo COINVERSION'!$E21,'Captura factura'!$I$10:$I$1009,'Monitoreo COINVERSION'!$AB$19)</f>
        <v>0</v>
      </c>
    </row>
    <row r="22" spans="3:39" ht="33" customHeight="1" x14ac:dyDescent="0.2">
      <c r="C22" s="22" t="str">
        <f t="shared" ref="C22:C80" si="3">IF(AND(S22&gt;0,F22&gt;0),S22/F22,"0%")</f>
        <v>0%</v>
      </c>
      <c r="D22" s="83">
        <f>'Solicitud recurso'!$B24</f>
        <v>0</v>
      </c>
      <c r="E22" s="111">
        <f>'Solicitud recurso'!C24</f>
        <v>0</v>
      </c>
      <c r="F22" s="91">
        <f>'Solicitud recurso'!E24</f>
        <v>0</v>
      </c>
      <c r="G22" s="95">
        <f t="shared" ref="G22:G80" si="4">AB22</f>
        <v>0</v>
      </c>
      <c r="H22" s="96">
        <f t="shared" ref="H22:H80" si="5">AC22</f>
        <v>0</v>
      </c>
      <c r="I22" s="95">
        <f t="shared" ref="I22:I80" si="6">AD22</f>
        <v>0</v>
      </c>
      <c r="J22" s="96">
        <f t="shared" ref="J22:J80" si="7">AE22</f>
        <v>0</v>
      </c>
      <c r="K22" s="95">
        <f t="shared" ref="K22:K80" si="8">AF22</f>
        <v>0</v>
      </c>
      <c r="L22" s="96">
        <f t="shared" ref="L22:L80" si="9">AG22</f>
        <v>0</v>
      </c>
      <c r="M22" s="95">
        <f t="shared" ref="M22:M80" si="10">AH22</f>
        <v>0</v>
      </c>
      <c r="N22" s="96">
        <f t="shared" ref="N22:N80" si="11">AI22</f>
        <v>0</v>
      </c>
      <c r="O22" s="95">
        <f t="shared" ref="O22:O80" si="12">AJ22</f>
        <v>0</v>
      </c>
      <c r="P22" s="96">
        <f t="shared" ref="P22:P80" si="13">AK22</f>
        <v>0</v>
      </c>
      <c r="Q22" s="95">
        <f t="shared" ref="Q22:Q80" si="14">AL22</f>
        <v>0</v>
      </c>
      <c r="R22" s="96">
        <f t="shared" ref="R22:R80" si="15">AM22</f>
        <v>0</v>
      </c>
      <c r="S22" s="346">
        <f t="shared" si="1"/>
        <v>0</v>
      </c>
      <c r="T22" s="347"/>
      <c r="U22" s="97">
        <f t="shared" si="2"/>
        <v>0</v>
      </c>
      <c r="V22" s="86" t="str">
        <f t="shared" ref="V22:V80" si="16">IF(U22&gt;0,"Saldo Remanente",IF(U22&lt;0,"Gasto Excedido",IF(U22=0,"Balance Equilibrado","Error")))</f>
        <v>Balance Equilibrado</v>
      </c>
      <c r="Z22" t="s">
        <v>69</v>
      </c>
      <c r="AB22">
        <f>SUMIFS('Captura factura'!$F$10:$F$1009,'Captura factura'!$B$10:$B$1009,'Monitoreo COINVERSION'!$AB$20,'Captura factura'!$C$10:$C$1009,'Monitoreo COINVERSION'!$D22,'Captura factura'!$D$10:$D$1009,'Monitoreo COINVERSION'!$E22,'Captura factura'!$I$10:$I$1009,'Monitoreo COINVERSION'!$AB$19)</f>
        <v>0</v>
      </c>
      <c r="AC22">
        <f>SUMIFS('Captura factura'!$F$10:$F$1009,'Captura factura'!$B$10:$B$1009,'Monitoreo COINVERSION'!$AC$20,'Captura factura'!$C$10:$C$1009,'Monitoreo COINVERSION'!$D22,'Captura factura'!$D$10:$D$1009,'Monitoreo COINVERSION'!$E22,'Captura factura'!$I$10:$I$1009,'Monitoreo COINVERSION'!$AB$19)</f>
        <v>0</v>
      </c>
      <c r="AD22">
        <f>SUMIFS('Captura factura'!$F$10:$F$1009,'Captura factura'!$B$10:$B$1009,'Monitoreo COINVERSION'!$AD$20,'Captura factura'!$C$10:$C$1009,'Monitoreo COINVERSION'!$D22,'Captura factura'!$D$10:$D$1009,'Monitoreo COINVERSION'!$E22,'Captura factura'!$I$10:$I$1009,'Monitoreo COINVERSION'!$AB$19)</f>
        <v>0</v>
      </c>
      <c r="AE22">
        <f>SUMIFS('Captura factura'!$F$10:$F$1009,'Captura factura'!$B$10:$B$1009,'Monitoreo COINVERSION'!$AE$20,'Captura factura'!$C$10:$C$1009,'Monitoreo COINVERSION'!$D22,'Captura factura'!$D$10:$D$1009,'Monitoreo COINVERSION'!$E22,'Captura factura'!$I$10:$I$1009,'Monitoreo COINVERSION'!$AB$19)</f>
        <v>0</v>
      </c>
      <c r="AF22">
        <f>SUMIFS('Captura factura'!$F$10:$F$1009,'Captura factura'!$B$10:$B$1009,'Monitoreo COINVERSION'!$AF$20,'Captura factura'!$C$10:$C$1009,'Monitoreo COINVERSION'!$D22,'Captura factura'!$D$10:$D$1009,'Monitoreo COINVERSION'!$E22,'Captura factura'!$I$10:$I$1009,'Monitoreo COINVERSION'!$AB$19)</f>
        <v>0</v>
      </c>
      <c r="AG22">
        <f>SUMIFS('Captura factura'!$F$10:$F$1009,'Captura factura'!$B$10:$B$1009,'Monitoreo COINVERSION'!$AG$20,'Captura factura'!$C$10:$C$1009,'Monitoreo COINVERSION'!$D22,'Captura factura'!$D$10:$D$1009,'Monitoreo COINVERSION'!$E22,'Captura factura'!$I$10:$I$1009,'Monitoreo COINVERSION'!$AB$19)</f>
        <v>0</v>
      </c>
      <c r="AH22">
        <f>SUMIFS('Captura factura'!$F$10:$F$1009,'Captura factura'!$B$10:$B$1009,'Monitoreo COINVERSION'!$AH$20,'Captura factura'!$C$10:$C$1009,'Monitoreo COINVERSION'!$D22,'Captura factura'!$D$10:$D$1009,'Monitoreo COINVERSION'!$E22,'Captura factura'!$I$10:$I$1009,'Monitoreo COINVERSION'!$AB$19)</f>
        <v>0</v>
      </c>
      <c r="AI22">
        <f>SUMIFS('Captura factura'!$F$10:$F$1009,'Captura factura'!$B$10:$B$1009,'Monitoreo COINVERSION'!$AI$20,'Captura factura'!$C$10:$C$1009,'Monitoreo COINVERSION'!$D22,'Captura factura'!$D$10:$D$1009,'Monitoreo COINVERSION'!$E22,'Captura factura'!$I$10:$I$1009,'Monitoreo COINVERSION'!$AB$19)</f>
        <v>0</v>
      </c>
      <c r="AJ22">
        <f>SUMIFS('Captura factura'!$F$10:$F$1009,'Captura factura'!$B$10:$B$1009,'Monitoreo COINVERSION'!$AJ$20,'Captura factura'!$C$10:$C$1009,'Monitoreo COINVERSION'!$D22,'Captura factura'!$D$10:$D$1009,'Monitoreo COINVERSION'!$E22,'Captura factura'!$I$10:$I$1009,'Monitoreo COINVERSION'!$AB$19)</f>
        <v>0</v>
      </c>
      <c r="AK22">
        <f>SUMIFS('Captura factura'!$F$10:$F$1009,'Captura factura'!$B$10:$B$1009,'Monitoreo COINVERSION'!$AK$20,'Captura factura'!$C$10:$C$1009,'Monitoreo COINVERSION'!$D22,'Captura factura'!$D$10:$D$1009,'Monitoreo COINVERSION'!$E22,'Captura factura'!$I$10:$I$1009,'Monitoreo COINVERSION'!$AB$19)</f>
        <v>0</v>
      </c>
      <c r="AL22">
        <f>SUMIFS('Captura factura'!$F$10:$F$1009,'Captura factura'!$B$10:$B$1009,'Monitoreo COINVERSION'!$AL$20,'Captura factura'!$C$10:$C$1009,'Monitoreo COINVERSION'!$D22,'Captura factura'!$D$10:$D$1009,'Monitoreo COINVERSION'!$E22,'Captura factura'!$I$10:$I$1009,'Monitoreo COINVERSION'!$AB$19)</f>
        <v>0</v>
      </c>
      <c r="AM22">
        <f>SUMIFS('Captura factura'!$F$10:$F$1009,'Captura factura'!$B$10:$B$1009,'Monitoreo COINVERSION'!$AM$20,'Captura factura'!$C$10:$C$1009,'Monitoreo COINVERSION'!$D22,'Captura factura'!$D$10:$D$1009,'Monitoreo COINVERSION'!$E22,'Captura factura'!$I$10:$I$1009,'Monitoreo COINVERSION'!$AB$19)</f>
        <v>0</v>
      </c>
    </row>
    <row r="23" spans="3:39" ht="33" customHeight="1" x14ac:dyDescent="0.2">
      <c r="C23" s="22" t="str">
        <f t="shared" si="3"/>
        <v>0%</v>
      </c>
      <c r="D23" s="83">
        <f>'Solicitud recurso'!$B25</f>
        <v>0</v>
      </c>
      <c r="E23" s="111">
        <f>'Solicitud recurso'!C25</f>
        <v>0</v>
      </c>
      <c r="F23" s="91">
        <f>'Solicitud recurso'!E25</f>
        <v>0</v>
      </c>
      <c r="G23" s="95">
        <f t="shared" si="4"/>
        <v>0</v>
      </c>
      <c r="H23" s="96">
        <f t="shared" si="5"/>
        <v>0</v>
      </c>
      <c r="I23" s="95">
        <f t="shared" si="6"/>
        <v>0</v>
      </c>
      <c r="J23" s="96">
        <f t="shared" si="7"/>
        <v>0</v>
      </c>
      <c r="K23" s="95">
        <f t="shared" si="8"/>
        <v>0</v>
      </c>
      <c r="L23" s="96">
        <f t="shared" si="9"/>
        <v>0</v>
      </c>
      <c r="M23" s="95">
        <f t="shared" si="10"/>
        <v>0</v>
      </c>
      <c r="N23" s="96">
        <f t="shared" si="11"/>
        <v>0</v>
      </c>
      <c r="O23" s="95">
        <f t="shared" si="12"/>
        <v>0</v>
      </c>
      <c r="P23" s="96">
        <f t="shared" si="13"/>
        <v>0</v>
      </c>
      <c r="Q23" s="95">
        <f t="shared" si="14"/>
        <v>0</v>
      </c>
      <c r="R23" s="96">
        <f t="shared" si="15"/>
        <v>0</v>
      </c>
      <c r="S23" s="346">
        <f t="shared" si="1"/>
        <v>0</v>
      </c>
      <c r="T23" s="347"/>
      <c r="U23" s="97">
        <f t="shared" si="2"/>
        <v>0</v>
      </c>
      <c r="V23" s="86" t="str">
        <f t="shared" si="16"/>
        <v>Balance Equilibrado</v>
      </c>
      <c r="AB23">
        <f>SUMIFS('Captura factura'!$F$10:$F$1009,'Captura factura'!$B$10:$B$1009,'Monitoreo COINVERSION'!$AB$20,'Captura factura'!$C$10:$C$1009,'Monitoreo COINVERSION'!$D23,'Captura factura'!$D$10:$D$1009,'Monitoreo COINVERSION'!$E23,'Captura factura'!$I$10:$I$1009,'Monitoreo COINVERSION'!$AB$19)</f>
        <v>0</v>
      </c>
      <c r="AC23">
        <f>SUMIFS('Captura factura'!$F$10:$F$1009,'Captura factura'!$B$10:$B$1009,'Monitoreo COINVERSION'!$AC$20,'Captura factura'!$C$10:$C$1009,'Monitoreo COINVERSION'!$D23,'Captura factura'!$D$10:$D$1009,'Monitoreo COINVERSION'!$E23,'Captura factura'!$I$10:$I$1009,'Monitoreo COINVERSION'!$AB$19)</f>
        <v>0</v>
      </c>
      <c r="AD23">
        <f>SUMIFS('Captura factura'!$F$10:$F$1009,'Captura factura'!$B$10:$B$1009,'Monitoreo COINVERSION'!$AD$20,'Captura factura'!$C$10:$C$1009,'Monitoreo COINVERSION'!$D23,'Captura factura'!$D$10:$D$1009,'Monitoreo COINVERSION'!$E23,'Captura factura'!$I$10:$I$1009,'Monitoreo COINVERSION'!$AB$19)</f>
        <v>0</v>
      </c>
      <c r="AE23">
        <f>SUMIFS('Captura factura'!$F$10:$F$1009,'Captura factura'!$B$10:$B$1009,'Monitoreo COINVERSION'!$AE$20,'Captura factura'!$C$10:$C$1009,'Monitoreo COINVERSION'!$D23,'Captura factura'!$D$10:$D$1009,'Monitoreo COINVERSION'!$E23,'Captura factura'!$I$10:$I$1009,'Monitoreo COINVERSION'!$AB$19)</f>
        <v>0</v>
      </c>
      <c r="AF23">
        <f>SUMIFS('Captura factura'!$F$10:$F$1009,'Captura factura'!$B$10:$B$1009,'Monitoreo COINVERSION'!$AF$20,'Captura factura'!$C$10:$C$1009,'Monitoreo COINVERSION'!$D23,'Captura factura'!$D$10:$D$1009,'Monitoreo COINVERSION'!$E23,'Captura factura'!$I$10:$I$1009,'Monitoreo COINVERSION'!$AB$19)</f>
        <v>0</v>
      </c>
      <c r="AG23">
        <f>SUMIFS('Captura factura'!$F$10:$F$1009,'Captura factura'!$B$10:$B$1009,'Monitoreo COINVERSION'!$AG$20,'Captura factura'!$C$10:$C$1009,'Monitoreo COINVERSION'!$D23,'Captura factura'!$D$10:$D$1009,'Monitoreo COINVERSION'!$E23,'Captura factura'!$I$10:$I$1009,'Monitoreo COINVERSION'!$AB$19)</f>
        <v>0</v>
      </c>
      <c r="AH23">
        <f>SUMIFS('Captura factura'!$F$10:$F$1009,'Captura factura'!$B$10:$B$1009,'Monitoreo COINVERSION'!$AH$20,'Captura factura'!$C$10:$C$1009,'Monitoreo COINVERSION'!$D23,'Captura factura'!$D$10:$D$1009,'Monitoreo COINVERSION'!$E23,'Captura factura'!$I$10:$I$1009,'Monitoreo COINVERSION'!$AB$19)</f>
        <v>0</v>
      </c>
      <c r="AI23">
        <f>SUMIFS('Captura factura'!$F$10:$F$1009,'Captura factura'!$B$10:$B$1009,'Monitoreo COINVERSION'!$AI$20,'Captura factura'!$C$10:$C$1009,'Monitoreo COINVERSION'!$D23,'Captura factura'!$D$10:$D$1009,'Monitoreo COINVERSION'!$E23,'Captura factura'!$I$10:$I$1009,'Monitoreo COINVERSION'!$AB$19)</f>
        <v>0</v>
      </c>
      <c r="AJ23">
        <f>SUMIFS('Captura factura'!$F$10:$F$1009,'Captura factura'!$B$10:$B$1009,'Monitoreo COINVERSION'!$AJ$20,'Captura factura'!$C$10:$C$1009,'Monitoreo COINVERSION'!$D23,'Captura factura'!$D$10:$D$1009,'Monitoreo COINVERSION'!$E23,'Captura factura'!$I$10:$I$1009,'Monitoreo COINVERSION'!$AB$19)</f>
        <v>0</v>
      </c>
      <c r="AK23">
        <f>SUMIFS('Captura factura'!$F$10:$F$1009,'Captura factura'!$B$10:$B$1009,'Monitoreo COINVERSION'!$AK$20,'Captura factura'!$C$10:$C$1009,'Monitoreo COINVERSION'!$D23,'Captura factura'!$D$10:$D$1009,'Monitoreo COINVERSION'!$E23,'Captura factura'!$I$10:$I$1009,'Monitoreo COINVERSION'!$AB$19)</f>
        <v>0</v>
      </c>
      <c r="AL23">
        <f>SUMIFS('Captura factura'!$F$10:$F$1009,'Captura factura'!$B$10:$B$1009,'Monitoreo COINVERSION'!$AL$20,'Captura factura'!$C$10:$C$1009,'Monitoreo COINVERSION'!$D23,'Captura factura'!$D$10:$D$1009,'Monitoreo COINVERSION'!$E23,'Captura factura'!$I$10:$I$1009,'Monitoreo COINVERSION'!$AB$19)</f>
        <v>0</v>
      </c>
      <c r="AM23">
        <f>SUMIFS('Captura factura'!$F$10:$F$1009,'Captura factura'!$B$10:$B$1009,'Monitoreo COINVERSION'!$AM$20,'Captura factura'!$C$10:$C$1009,'Monitoreo COINVERSION'!$D23,'Captura factura'!$D$10:$D$1009,'Monitoreo COINVERSION'!$E23,'Captura factura'!$I$10:$I$1009,'Monitoreo COINVERSION'!$AB$19)</f>
        <v>0</v>
      </c>
    </row>
    <row r="24" spans="3:39" ht="33" customHeight="1" x14ac:dyDescent="0.2">
      <c r="C24" s="22" t="str">
        <f t="shared" si="3"/>
        <v>0%</v>
      </c>
      <c r="D24" s="83">
        <f>'Solicitud recurso'!$B26</f>
        <v>0</v>
      </c>
      <c r="E24" s="111">
        <f>'Solicitud recurso'!C26</f>
        <v>0</v>
      </c>
      <c r="F24" s="91">
        <f>'Solicitud recurso'!E26</f>
        <v>0</v>
      </c>
      <c r="G24" s="95">
        <f t="shared" si="4"/>
        <v>0</v>
      </c>
      <c r="H24" s="96">
        <f t="shared" si="5"/>
        <v>0</v>
      </c>
      <c r="I24" s="95">
        <f t="shared" si="6"/>
        <v>0</v>
      </c>
      <c r="J24" s="96">
        <f t="shared" si="7"/>
        <v>0</v>
      </c>
      <c r="K24" s="95">
        <f t="shared" si="8"/>
        <v>0</v>
      </c>
      <c r="L24" s="96">
        <f t="shared" si="9"/>
        <v>0</v>
      </c>
      <c r="M24" s="95">
        <f t="shared" si="10"/>
        <v>0</v>
      </c>
      <c r="N24" s="96">
        <f t="shared" si="11"/>
        <v>0</v>
      </c>
      <c r="O24" s="95">
        <f t="shared" si="12"/>
        <v>0</v>
      </c>
      <c r="P24" s="96">
        <f t="shared" si="13"/>
        <v>0</v>
      </c>
      <c r="Q24" s="95">
        <f t="shared" si="14"/>
        <v>0</v>
      </c>
      <c r="R24" s="96">
        <f t="shared" si="15"/>
        <v>0</v>
      </c>
      <c r="S24" s="346">
        <f t="shared" si="1"/>
        <v>0</v>
      </c>
      <c r="T24" s="347"/>
      <c r="U24" s="97">
        <f t="shared" si="2"/>
        <v>0</v>
      </c>
      <c r="V24" s="86" t="str">
        <f t="shared" si="16"/>
        <v>Balance Equilibrado</v>
      </c>
      <c r="AB24">
        <f>SUMIFS('Captura factura'!$F$10:$F$1009,'Captura factura'!$B$10:$B$1009,'Monitoreo COINVERSION'!$AB$20,'Captura factura'!$C$10:$C$1009,'Monitoreo COINVERSION'!$D24,'Captura factura'!$D$10:$D$1009,'Monitoreo COINVERSION'!$E24,'Captura factura'!$I$10:$I$1009,'Monitoreo COINVERSION'!$AB$19)</f>
        <v>0</v>
      </c>
      <c r="AC24">
        <f>SUMIFS('Captura factura'!$F$10:$F$1009,'Captura factura'!$B$10:$B$1009,'Monitoreo COINVERSION'!$AC$20,'Captura factura'!$C$10:$C$1009,'Monitoreo COINVERSION'!$D24,'Captura factura'!$D$10:$D$1009,'Monitoreo COINVERSION'!$E24,'Captura factura'!$I$10:$I$1009,'Monitoreo COINVERSION'!$AB$19)</f>
        <v>0</v>
      </c>
      <c r="AD24">
        <f>SUMIFS('Captura factura'!$F$10:$F$1009,'Captura factura'!$B$10:$B$1009,'Monitoreo COINVERSION'!$AD$20,'Captura factura'!$C$10:$C$1009,'Monitoreo COINVERSION'!$D24,'Captura factura'!$D$10:$D$1009,'Monitoreo COINVERSION'!$E24,'Captura factura'!$I$10:$I$1009,'Monitoreo COINVERSION'!$AB$19)</f>
        <v>0</v>
      </c>
      <c r="AE24">
        <f>SUMIFS('Captura factura'!$F$10:$F$1009,'Captura factura'!$B$10:$B$1009,'Monitoreo COINVERSION'!$AE$20,'Captura factura'!$C$10:$C$1009,'Monitoreo COINVERSION'!$D24,'Captura factura'!$D$10:$D$1009,'Monitoreo COINVERSION'!$E24,'Captura factura'!$I$10:$I$1009,'Monitoreo COINVERSION'!$AB$19)</f>
        <v>0</v>
      </c>
      <c r="AF24">
        <f>SUMIFS('Captura factura'!$F$10:$F$1009,'Captura factura'!$B$10:$B$1009,'Monitoreo COINVERSION'!$AF$20,'Captura factura'!$C$10:$C$1009,'Monitoreo COINVERSION'!$D24,'Captura factura'!$D$10:$D$1009,'Monitoreo COINVERSION'!$E24,'Captura factura'!$I$10:$I$1009,'Monitoreo COINVERSION'!$AB$19)</f>
        <v>0</v>
      </c>
      <c r="AG24">
        <f>SUMIFS('Captura factura'!$F$10:$F$1009,'Captura factura'!$B$10:$B$1009,'Monitoreo COINVERSION'!$AG$20,'Captura factura'!$C$10:$C$1009,'Monitoreo COINVERSION'!$D24,'Captura factura'!$D$10:$D$1009,'Monitoreo COINVERSION'!$E24,'Captura factura'!$I$10:$I$1009,'Monitoreo COINVERSION'!$AB$19)</f>
        <v>0</v>
      </c>
      <c r="AH24">
        <f>SUMIFS('Captura factura'!$F$10:$F$1009,'Captura factura'!$B$10:$B$1009,'Monitoreo COINVERSION'!$AH$20,'Captura factura'!$C$10:$C$1009,'Monitoreo COINVERSION'!$D24,'Captura factura'!$D$10:$D$1009,'Monitoreo COINVERSION'!$E24,'Captura factura'!$I$10:$I$1009,'Monitoreo COINVERSION'!$AB$19)</f>
        <v>0</v>
      </c>
      <c r="AI24">
        <f>SUMIFS('Captura factura'!$F$10:$F$1009,'Captura factura'!$B$10:$B$1009,'Monitoreo COINVERSION'!$AI$20,'Captura factura'!$C$10:$C$1009,'Monitoreo COINVERSION'!$D24,'Captura factura'!$D$10:$D$1009,'Monitoreo COINVERSION'!$E24,'Captura factura'!$I$10:$I$1009,'Monitoreo COINVERSION'!$AB$19)</f>
        <v>0</v>
      </c>
      <c r="AJ24">
        <f>SUMIFS('Captura factura'!$F$10:$F$1009,'Captura factura'!$B$10:$B$1009,'Monitoreo COINVERSION'!$AJ$20,'Captura factura'!$C$10:$C$1009,'Monitoreo COINVERSION'!$D24,'Captura factura'!$D$10:$D$1009,'Monitoreo COINVERSION'!$E24,'Captura factura'!$I$10:$I$1009,'Monitoreo COINVERSION'!$AB$19)</f>
        <v>0</v>
      </c>
      <c r="AK24">
        <f>SUMIFS('Captura factura'!$F$10:$F$1009,'Captura factura'!$B$10:$B$1009,'Monitoreo COINVERSION'!$AK$20,'Captura factura'!$C$10:$C$1009,'Monitoreo COINVERSION'!$D24,'Captura factura'!$D$10:$D$1009,'Monitoreo COINVERSION'!$E24,'Captura factura'!$I$10:$I$1009,'Monitoreo COINVERSION'!$AB$19)</f>
        <v>0</v>
      </c>
      <c r="AL24">
        <f>SUMIFS('Captura factura'!$F$10:$F$1009,'Captura factura'!$B$10:$B$1009,'Monitoreo COINVERSION'!$AL$20,'Captura factura'!$C$10:$C$1009,'Monitoreo COINVERSION'!$D24,'Captura factura'!$D$10:$D$1009,'Monitoreo COINVERSION'!$E24,'Captura factura'!$I$10:$I$1009,'Monitoreo COINVERSION'!$AB$19)</f>
        <v>0</v>
      </c>
      <c r="AM24">
        <f>SUMIFS('Captura factura'!$F$10:$F$1009,'Captura factura'!$B$10:$B$1009,'Monitoreo COINVERSION'!$AM$20,'Captura factura'!$C$10:$C$1009,'Monitoreo COINVERSION'!$D24,'Captura factura'!$D$10:$D$1009,'Monitoreo COINVERSION'!$E24,'Captura factura'!$I$10:$I$1009,'Monitoreo COINVERSION'!$AB$19)</f>
        <v>0</v>
      </c>
    </row>
    <row r="25" spans="3:39" ht="33" customHeight="1" x14ac:dyDescent="0.2">
      <c r="C25" s="22" t="str">
        <f t="shared" si="3"/>
        <v>0%</v>
      </c>
      <c r="D25" s="83">
        <f>'Solicitud recurso'!$B27</f>
        <v>0</v>
      </c>
      <c r="E25" s="111">
        <f>'Solicitud recurso'!C27</f>
        <v>0</v>
      </c>
      <c r="F25" s="91">
        <f>'Solicitud recurso'!E27</f>
        <v>0</v>
      </c>
      <c r="G25" s="95">
        <f t="shared" si="4"/>
        <v>0</v>
      </c>
      <c r="H25" s="96">
        <f t="shared" si="5"/>
        <v>0</v>
      </c>
      <c r="I25" s="95">
        <f t="shared" si="6"/>
        <v>0</v>
      </c>
      <c r="J25" s="96">
        <f t="shared" si="7"/>
        <v>0</v>
      </c>
      <c r="K25" s="95">
        <f t="shared" si="8"/>
        <v>0</v>
      </c>
      <c r="L25" s="96">
        <f t="shared" si="9"/>
        <v>0</v>
      </c>
      <c r="M25" s="95">
        <f t="shared" si="10"/>
        <v>0</v>
      </c>
      <c r="N25" s="96">
        <f t="shared" si="11"/>
        <v>0</v>
      </c>
      <c r="O25" s="95">
        <f t="shared" si="12"/>
        <v>0</v>
      </c>
      <c r="P25" s="96">
        <f t="shared" si="13"/>
        <v>0</v>
      </c>
      <c r="Q25" s="95">
        <f t="shared" si="14"/>
        <v>0</v>
      </c>
      <c r="R25" s="96">
        <f t="shared" si="15"/>
        <v>0</v>
      </c>
      <c r="S25" s="346">
        <f t="shared" si="1"/>
        <v>0</v>
      </c>
      <c r="T25" s="347"/>
      <c r="U25" s="97">
        <f t="shared" si="2"/>
        <v>0</v>
      </c>
      <c r="V25" s="86" t="str">
        <f t="shared" si="16"/>
        <v>Balance Equilibrado</v>
      </c>
      <c r="AB25">
        <f>SUMIFS('Captura factura'!$F$10:$F$1009,'Captura factura'!$B$10:$B$1009,'Monitoreo COINVERSION'!$AB$20,'Captura factura'!$C$10:$C$1009,'Monitoreo COINVERSION'!$D25,'Captura factura'!$D$10:$D$1009,'Monitoreo COINVERSION'!$E25,'Captura factura'!$I$10:$I$1009,'Monitoreo COINVERSION'!$AB$19)</f>
        <v>0</v>
      </c>
      <c r="AC25">
        <f>SUMIFS('Captura factura'!$F$10:$F$1009,'Captura factura'!$B$10:$B$1009,'Monitoreo COINVERSION'!$AC$20,'Captura factura'!$C$10:$C$1009,'Monitoreo COINVERSION'!$D25,'Captura factura'!$D$10:$D$1009,'Monitoreo COINVERSION'!$E25,'Captura factura'!$I$10:$I$1009,'Monitoreo COINVERSION'!$AB$19)</f>
        <v>0</v>
      </c>
      <c r="AD25">
        <f>SUMIFS('Captura factura'!$F$10:$F$1009,'Captura factura'!$B$10:$B$1009,'Monitoreo COINVERSION'!$AD$20,'Captura factura'!$C$10:$C$1009,'Monitoreo COINVERSION'!$D25,'Captura factura'!$D$10:$D$1009,'Monitoreo COINVERSION'!$E25,'Captura factura'!$I$10:$I$1009,'Monitoreo COINVERSION'!$AB$19)</f>
        <v>0</v>
      </c>
      <c r="AE25">
        <f>SUMIFS('Captura factura'!$F$10:$F$1009,'Captura factura'!$B$10:$B$1009,'Monitoreo COINVERSION'!$AE$20,'Captura factura'!$C$10:$C$1009,'Monitoreo COINVERSION'!$D25,'Captura factura'!$D$10:$D$1009,'Monitoreo COINVERSION'!$E25,'Captura factura'!$I$10:$I$1009,'Monitoreo COINVERSION'!$AB$19)</f>
        <v>0</v>
      </c>
      <c r="AF25">
        <f>SUMIFS('Captura factura'!$F$10:$F$1009,'Captura factura'!$B$10:$B$1009,'Monitoreo COINVERSION'!$AF$20,'Captura factura'!$C$10:$C$1009,'Monitoreo COINVERSION'!$D25,'Captura factura'!$D$10:$D$1009,'Monitoreo COINVERSION'!$E25,'Captura factura'!$I$10:$I$1009,'Monitoreo COINVERSION'!$AB$19)</f>
        <v>0</v>
      </c>
      <c r="AG25">
        <f>SUMIFS('Captura factura'!$F$10:$F$1009,'Captura factura'!$B$10:$B$1009,'Monitoreo COINVERSION'!$AG$20,'Captura factura'!$C$10:$C$1009,'Monitoreo COINVERSION'!$D25,'Captura factura'!$D$10:$D$1009,'Monitoreo COINVERSION'!$E25,'Captura factura'!$I$10:$I$1009,'Monitoreo COINVERSION'!$AB$19)</f>
        <v>0</v>
      </c>
      <c r="AH25">
        <f>SUMIFS('Captura factura'!$F$10:$F$1009,'Captura factura'!$B$10:$B$1009,'Monitoreo COINVERSION'!$AH$20,'Captura factura'!$C$10:$C$1009,'Monitoreo COINVERSION'!$D25,'Captura factura'!$D$10:$D$1009,'Monitoreo COINVERSION'!$E25,'Captura factura'!$I$10:$I$1009,'Monitoreo COINVERSION'!$AB$19)</f>
        <v>0</v>
      </c>
      <c r="AI25">
        <f>SUMIFS('Captura factura'!$F$10:$F$1009,'Captura factura'!$B$10:$B$1009,'Monitoreo COINVERSION'!$AI$20,'Captura factura'!$C$10:$C$1009,'Monitoreo COINVERSION'!$D25,'Captura factura'!$D$10:$D$1009,'Monitoreo COINVERSION'!$E25,'Captura factura'!$I$10:$I$1009,'Monitoreo COINVERSION'!$AB$19)</f>
        <v>0</v>
      </c>
      <c r="AJ25">
        <f>SUMIFS('Captura factura'!$F$10:$F$1009,'Captura factura'!$B$10:$B$1009,'Monitoreo COINVERSION'!$AJ$20,'Captura factura'!$C$10:$C$1009,'Monitoreo COINVERSION'!$D25,'Captura factura'!$D$10:$D$1009,'Monitoreo COINVERSION'!$E25,'Captura factura'!$I$10:$I$1009,'Monitoreo COINVERSION'!$AB$19)</f>
        <v>0</v>
      </c>
      <c r="AK25">
        <f>SUMIFS('Captura factura'!$F$10:$F$1009,'Captura factura'!$B$10:$B$1009,'Monitoreo COINVERSION'!$AK$20,'Captura factura'!$C$10:$C$1009,'Monitoreo COINVERSION'!$D25,'Captura factura'!$D$10:$D$1009,'Monitoreo COINVERSION'!$E25,'Captura factura'!$I$10:$I$1009,'Monitoreo COINVERSION'!$AB$19)</f>
        <v>0</v>
      </c>
      <c r="AL25">
        <f>SUMIFS('Captura factura'!$F$10:$F$1009,'Captura factura'!$B$10:$B$1009,'Monitoreo COINVERSION'!$AL$20,'Captura factura'!$C$10:$C$1009,'Monitoreo COINVERSION'!$D25,'Captura factura'!$D$10:$D$1009,'Monitoreo COINVERSION'!$E25,'Captura factura'!$I$10:$I$1009,'Monitoreo COINVERSION'!$AB$19)</f>
        <v>0</v>
      </c>
      <c r="AM25">
        <f>SUMIFS('Captura factura'!$F$10:$F$1009,'Captura factura'!$B$10:$B$1009,'Monitoreo COINVERSION'!$AM$20,'Captura factura'!$C$10:$C$1009,'Monitoreo COINVERSION'!$D25,'Captura factura'!$D$10:$D$1009,'Monitoreo COINVERSION'!$E25,'Captura factura'!$I$10:$I$1009,'Monitoreo COINVERSION'!$AB$19)</f>
        <v>0</v>
      </c>
    </row>
    <row r="26" spans="3:39" ht="33" customHeight="1" x14ac:dyDescent="0.2">
      <c r="C26" s="22" t="str">
        <f t="shared" si="3"/>
        <v>0%</v>
      </c>
      <c r="D26" s="83">
        <f>'Solicitud recurso'!$B28</f>
        <v>0</v>
      </c>
      <c r="E26" s="111">
        <f>'Solicitud recurso'!C28</f>
        <v>0</v>
      </c>
      <c r="F26" s="91">
        <f>'Solicitud recurso'!E28</f>
        <v>0</v>
      </c>
      <c r="G26" s="95">
        <f t="shared" si="4"/>
        <v>0</v>
      </c>
      <c r="H26" s="96">
        <f t="shared" si="5"/>
        <v>0</v>
      </c>
      <c r="I26" s="95">
        <f t="shared" si="6"/>
        <v>0</v>
      </c>
      <c r="J26" s="96">
        <f t="shared" si="7"/>
        <v>0</v>
      </c>
      <c r="K26" s="95">
        <f t="shared" si="8"/>
        <v>0</v>
      </c>
      <c r="L26" s="96">
        <f t="shared" si="9"/>
        <v>0</v>
      </c>
      <c r="M26" s="95">
        <f t="shared" si="10"/>
        <v>0</v>
      </c>
      <c r="N26" s="96">
        <f t="shared" si="11"/>
        <v>0</v>
      </c>
      <c r="O26" s="95">
        <f t="shared" si="12"/>
        <v>0</v>
      </c>
      <c r="P26" s="96">
        <f t="shared" si="13"/>
        <v>0</v>
      </c>
      <c r="Q26" s="95">
        <f t="shared" si="14"/>
        <v>0</v>
      </c>
      <c r="R26" s="96">
        <f t="shared" si="15"/>
        <v>0</v>
      </c>
      <c r="S26" s="346">
        <f t="shared" si="1"/>
        <v>0</v>
      </c>
      <c r="T26" s="347"/>
      <c r="U26" s="97">
        <f t="shared" si="2"/>
        <v>0</v>
      </c>
      <c r="V26" s="86" t="str">
        <f t="shared" si="16"/>
        <v>Balance Equilibrado</v>
      </c>
      <c r="AB26">
        <f>SUMIFS('Captura factura'!$F$10:$F$1009,'Captura factura'!$B$10:$B$1009,'Monitoreo COINVERSION'!$AB$20,'Captura factura'!$C$10:$C$1009,'Monitoreo COINVERSION'!$D26,'Captura factura'!$D$10:$D$1009,'Monitoreo COINVERSION'!$E26,'Captura factura'!$I$10:$I$1009,'Monitoreo COINVERSION'!$AB$19)</f>
        <v>0</v>
      </c>
      <c r="AC26">
        <f>SUMIFS('Captura factura'!$F$10:$F$1009,'Captura factura'!$B$10:$B$1009,'Monitoreo COINVERSION'!$AC$20,'Captura factura'!$C$10:$C$1009,'Monitoreo COINVERSION'!$D26,'Captura factura'!$D$10:$D$1009,'Monitoreo COINVERSION'!$E26,'Captura factura'!$I$10:$I$1009,'Monitoreo COINVERSION'!$AB$19)</f>
        <v>0</v>
      </c>
      <c r="AD26">
        <f>SUMIFS('Captura factura'!$F$10:$F$1009,'Captura factura'!$B$10:$B$1009,'Monitoreo COINVERSION'!$AD$20,'Captura factura'!$C$10:$C$1009,'Monitoreo COINVERSION'!$D26,'Captura factura'!$D$10:$D$1009,'Monitoreo COINVERSION'!$E26,'Captura factura'!$I$10:$I$1009,'Monitoreo COINVERSION'!$AB$19)</f>
        <v>0</v>
      </c>
      <c r="AE26">
        <f>SUMIFS('Captura factura'!$F$10:$F$1009,'Captura factura'!$B$10:$B$1009,'Monitoreo COINVERSION'!$AE$20,'Captura factura'!$C$10:$C$1009,'Monitoreo COINVERSION'!$D26,'Captura factura'!$D$10:$D$1009,'Monitoreo COINVERSION'!$E26,'Captura factura'!$I$10:$I$1009,'Monitoreo COINVERSION'!$AB$19)</f>
        <v>0</v>
      </c>
      <c r="AF26">
        <f>SUMIFS('Captura factura'!$F$10:$F$1009,'Captura factura'!$B$10:$B$1009,'Monitoreo COINVERSION'!$AF$20,'Captura factura'!$C$10:$C$1009,'Monitoreo COINVERSION'!$D26,'Captura factura'!$D$10:$D$1009,'Monitoreo COINVERSION'!$E26,'Captura factura'!$I$10:$I$1009,'Monitoreo COINVERSION'!$AB$19)</f>
        <v>0</v>
      </c>
      <c r="AG26">
        <f>SUMIFS('Captura factura'!$F$10:$F$1009,'Captura factura'!$B$10:$B$1009,'Monitoreo COINVERSION'!$AG$20,'Captura factura'!$C$10:$C$1009,'Monitoreo COINVERSION'!$D26,'Captura factura'!$D$10:$D$1009,'Monitoreo COINVERSION'!$E26,'Captura factura'!$I$10:$I$1009,'Monitoreo COINVERSION'!$AB$19)</f>
        <v>0</v>
      </c>
      <c r="AH26">
        <f>SUMIFS('Captura factura'!$F$10:$F$1009,'Captura factura'!$B$10:$B$1009,'Monitoreo COINVERSION'!$AH$20,'Captura factura'!$C$10:$C$1009,'Monitoreo COINVERSION'!$D26,'Captura factura'!$D$10:$D$1009,'Monitoreo COINVERSION'!$E26,'Captura factura'!$I$10:$I$1009,'Monitoreo COINVERSION'!$AB$19)</f>
        <v>0</v>
      </c>
      <c r="AI26">
        <f>SUMIFS('Captura factura'!$F$10:$F$1009,'Captura factura'!$B$10:$B$1009,'Monitoreo COINVERSION'!$AI$20,'Captura factura'!$C$10:$C$1009,'Monitoreo COINVERSION'!$D26,'Captura factura'!$D$10:$D$1009,'Monitoreo COINVERSION'!$E26,'Captura factura'!$I$10:$I$1009,'Monitoreo COINVERSION'!$AB$19)</f>
        <v>0</v>
      </c>
      <c r="AJ26">
        <f>SUMIFS('Captura factura'!$F$10:$F$1009,'Captura factura'!$B$10:$B$1009,'Monitoreo COINVERSION'!$AJ$20,'Captura factura'!$C$10:$C$1009,'Monitoreo COINVERSION'!$D26,'Captura factura'!$D$10:$D$1009,'Monitoreo COINVERSION'!$E26,'Captura factura'!$I$10:$I$1009,'Monitoreo COINVERSION'!$AB$19)</f>
        <v>0</v>
      </c>
      <c r="AK26">
        <f>SUMIFS('Captura factura'!$F$10:$F$1009,'Captura factura'!$B$10:$B$1009,'Monitoreo COINVERSION'!$AK$20,'Captura factura'!$C$10:$C$1009,'Monitoreo COINVERSION'!$D26,'Captura factura'!$D$10:$D$1009,'Monitoreo COINVERSION'!$E26,'Captura factura'!$I$10:$I$1009,'Monitoreo COINVERSION'!$AB$19)</f>
        <v>0</v>
      </c>
      <c r="AL26">
        <f>SUMIFS('Captura factura'!$F$10:$F$1009,'Captura factura'!$B$10:$B$1009,'Monitoreo COINVERSION'!$AL$20,'Captura factura'!$C$10:$C$1009,'Monitoreo COINVERSION'!$D26,'Captura factura'!$D$10:$D$1009,'Monitoreo COINVERSION'!$E26,'Captura factura'!$I$10:$I$1009,'Monitoreo COINVERSION'!$AB$19)</f>
        <v>0</v>
      </c>
      <c r="AM26">
        <f>SUMIFS('Captura factura'!$F$10:$F$1009,'Captura factura'!$B$10:$B$1009,'Monitoreo COINVERSION'!$AM$20,'Captura factura'!$C$10:$C$1009,'Monitoreo COINVERSION'!$D26,'Captura factura'!$D$10:$D$1009,'Monitoreo COINVERSION'!$E26,'Captura factura'!$I$10:$I$1009,'Monitoreo COINVERSION'!$AB$19)</f>
        <v>0</v>
      </c>
    </row>
    <row r="27" spans="3:39" ht="33" customHeight="1" x14ac:dyDescent="0.2">
      <c r="C27" s="22" t="str">
        <f t="shared" si="3"/>
        <v>0%</v>
      </c>
      <c r="D27" s="83">
        <f>'Solicitud recurso'!$B29</f>
        <v>0</v>
      </c>
      <c r="E27" s="111">
        <f>'Solicitud recurso'!C29</f>
        <v>0</v>
      </c>
      <c r="F27" s="91">
        <f>'Solicitud recurso'!E29</f>
        <v>0</v>
      </c>
      <c r="G27" s="95">
        <f t="shared" si="4"/>
        <v>0</v>
      </c>
      <c r="H27" s="96">
        <f t="shared" si="5"/>
        <v>0</v>
      </c>
      <c r="I27" s="95">
        <f t="shared" si="6"/>
        <v>0</v>
      </c>
      <c r="J27" s="96">
        <f t="shared" si="7"/>
        <v>0</v>
      </c>
      <c r="K27" s="95">
        <f t="shared" si="8"/>
        <v>0</v>
      </c>
      <c r="L27" s="96">
        <f t="shared" si="9"/>
        <v>0</v>
      </c>
      <c r="M27" s="95">
        <f t="shared" si="10"/>
        <v>0</v>
      </c>
      <c r="N27" s="96">
        <f t="shared" si="11"/>
        <v>0</v>
      </c>
      <c r="O27" s="95">
        <f t="shared" si="12"/>
        <v>0</v>
      </c>
      <c r="P27" s="96">
        <f t="shared" si="13"/>
        <v>0</v>
      </c>
      <c r="Q27" s="95">
        <f t="shared" si="14"/>
        <v>0</v>
      </c>
      <c r="R27" s="96">
        <f t="shared" si="15"/>
        <v>0</v>
      </c>
      <c r="S27" s="346">
        <f t="shared" si="1"/>
        <v>0</v>
      </c>
      <c r="T27" s="347"/>
      <c r="U27" s="97">
        <f t="shared" si="2"/>
        <v>0</v>
      </c>
      <c r="V27" s="86" t="str">
        <f t="shared" si="16"/>
        <v>Balance Equilibrado</v>
      </c>
      <c r="AB27">
        <f>SUMIFS('Captura factura'!$F$10:$F$1009,'Captura factura'!$B$10:$B$1009,'Monitoreo COINVERSION'!$AB$20,'Captura factura'!$C$10:$C$1009,'Monitoreo COINVERSION'!$D27,'Captura factura'!$D$10:$D$1009,'Monitoreo COINVERSION'!$E27,'Captura factura'!$I$10:$I$1009,'Monitoreo COINVERSION'!$AB$19)</f>
        <v>0</v>
      </c>
      <c r="AC27">
        <f>SUMIFS('Captura factura'!$F$10:$F$1009,'Captura factura'!$B$10:$B$1009,'Monitoreo COINVERSION'!$AC$20,'Captura factura'!$C$10:$C$1009,'Monitoreo COINVERSION'!$D27,'Captura factura'!$D$10:$D$1009,'Monitoreo COINVERSION'!$E27,'Captura factura'!$I$10:$I$1009,'Monitoreo COINVERSION'!$AB$19)</f>
        <v>0</v>
      </c>
      <c r="AD27">
        <f>SUMIFS('Captura factura'!$F$10:$F$1009,'Captura factura'!$B$10:$B$1009,'Monitoreo COINVERSION'!$AD$20,'Captura factura'!$C$10:$C$1009,'Monitoreo COINVERSION'!$D27,'Captura factura'!$D$10:$D$1009,'Monitoreo COINVERSION'!$E27,'Captura factura'!$I$10:$I$1009,'Monitoreo COINVERSION'!$AB$19)</f>
        <v>0</v>
      </c>
      <c r="AE27">
        <f>SUMIFS('Captura factura'!$F$10:$F$1009,'Captura factura'!$B$10:$B$1009,'Monitoreo COINVERSION'!$AE$20,'Captura factura'!$C$10:$C$1009,'Monitoreo COINVERSION'!$D27,'Captura factura'!$D$10:$D$1009,'Monitoreo COINVERSION'!$E27,'Captura factura'!$I$10:$I$1009,'Monitoreo COINVERSION'!$AB$19)</f>
        <v>0</v>
      </c>
      <c r="AF27">
        <f>SUMIFS('Captura factura'!$F$10:$F$1009,'Captura factura'!$B$10:$B$1009,'Monitoreo COINVERSION'!$AF$20,'Captura factura'!$C$10:$C$1009,'Monitoreo COINVERSION'!$D27,'Captura factura'!$D$10:$D$1009,'Monitoreo COINVERSION'!$E27,'Captura factura'!$I$10:$I$1009,'Monitoreo COINVERSION'!$AB$19)</f>
        <v>0</v>
      </c>
      <c r="AG27">
        <f>SUMIFS('Captura factura'!$F$10:$F$1009,'Captura factura'!$B$10:$B$1009,'Monitoreo COINVERSION'!$AG$20,'Captura factura'!$C$10:$C$1009,'Monitoreo COINVERSION'!$D27,'Captura factura'!$D$10:$D$1009,'Monitoreo COINVERSION'!$E27,'Captura factura'!$I$10:$I$1009,'Monitoreo COINVERSION'!$AB$19)</f>
        <v>0</v>
      </c>
      <c r="AH27">
        <f>SUMIFS('Captura factura'!$F$10:$F$1009,'Captura factura'!$B$10:$B$1009,'Monitoreo COINVERSION'!$AH$20,'Captura factura'!$C$10:$C$1009,'Monitoreo COINVERSION'!$D27,'Captura factura'!$D$10:$D$1009,'Monitoreo COINVERSION'!$E27,'Captura factura'!$I$10:$I$1009,'Monitoreo COINVERSION'!$AB$19)</f>
        <v>0</v>
      </c>
      <c r="AI27">
        <f>SUMIFS('Captura factura'!$F$10:$F$1009,'Captura factura'!$B$10:$B$1009,'Monitoreo COINVERSION'!$AI$20,'Captura factura'!$C$10:$C$1009,'Monitoreo COINVERSION'!$D27,'Captura factura'!$D$10:$D$1009,'Monitoreo COINVERSION'!$E27,'Captura factura'!$I$10:$I$1009,'Monitoreo COINVERSION'!$AB$19)</f>
        <v>0</v>
      </c>
      <c r="AJ27">
        <f>SUMIFS('Captura factura'!$F$10:$F$1009,'Captura factura'!$B$10:$B$1009,'Monitoreo COINVERSION'!$AJ$20,'Captura factura'!$C$10:$C$1009,'Monitoreo COINVERSION'!$D27,'Captura factura'!$D$10:$D$1009,'Monitoreo COINVERSION'!$E27,'Captura factura'!$I$10:$I$1009,'Monitoreo COINVERSION'!$AB$19)</f>
        <v>0</v>
      </c>
      <c r="AK27">
        <f>SUMIFS('Captura factura'!$F$10:$F$1009,'Captura factura'!$B$10:$B$1009,'Monitoreo COINVERSION'!$AK$20,'Captura factura'!$C$10:$C$1009,'Monitoreo COINVERSION'!$D27,'Captura factura'!$D$10:$D$1009,'Monitoreo COINVERSION'!$E27,'Captura factura'!$I$10:$I$1009,'Monitoreo COINVERSION'!$AB$19)</f>
        <v>0</v>
      </c>
      <c r="AL27">
        <f>SUMIFS('Captura factura'!$F$10:$F$1009,'Captura factura'!$B$10:$B$1009,'Monitoreo COINVERSION'!$AL$20,'Captura factura'!$C$10:$C$1009,'Monitoreo COINVERSION'!$D27,'Captura factura'!$D$10:$D$1009,'Monitoreo COINVERSION'!$E27,'Captura factura'!$I$10:$I$1009,'Monitoreo COINVERSION'!$AB$19)</f>
        <v>0</v>
      </c>
      <c r="AM27">
        <f>SUMIFS('Captura factura'!$F$10:$F$1009,'Captura factura'!$B$10:$B$1009,'Monitoreo COINVERSION'!$AM$20,'Captura factura'!$C$10:$C$1009,'Monitoreo COINVERSION'!$D27,'Captura factura'!$D$10:$D$1009,'Monitoreo COINVERSION'!$E27,'Captura factura'!$I$10:$I$1009,'Monitoreo COINVERSION'!$AB$19)</f>
        <v>0</v>
      </c>
    </row>
    <row r="28" spans="3:39" ht="33" customHeight="1" x14ac:dyDescent="0.2">
      <c r="C28" s="22" t="str">
        <f t="shared" si="3"/>
        <v>0%</v>
      </c>
      <c r="D28" s="83">
        <f>'Solicitud recurso'!$B30</f>
        <v>0</v>
      </c>
      <c r="E28" s="111">
        <f>'Solicitud recurso'!C30</f>
        <v>0</v>
      </c>
      <c r="F28" s="91">
        <f>'Solicitud recurso'!E30</f>
        <v>0</v>
      </c>
      <c r="G28" s="95">
        <f t="shared" si="4"/>
        <v>0</v>
      </c>
      <c r="H28" s="96">
        <f t="shared" si="5"/>
        <v>0</v>
      </c>
      <c r="I28" s="95">
        <f t="shared" si="6"/>
        <v>0</v>
      </c>
      <c r="J28" s="96">
        <f t="shared" si="7"/>
        <v>0</v>
      </c>
      <c r="K28" s="95">
        <f t="shared" si="8"/>
        <v>0</v>
      </c>
      <c r="L28" s="96">
        <f t="shared" si="9"/>
        <v>0</v>
      </c>
      <c r="M28" s="95">
        <f t="shared" si="10"/>
        <v>0</v>
      </c>
      <c r="N28" s="96">
        <f t="shared" si="11"/>
        <v>0</v>
      </c>
      <c r="O28" s="95">
        <f t="shared" si="12"/>
        <v>0</v>
      </c>
      <c r="P28" s="96">
        <f t="shared" si="13"/>
        <v>0</v>
      </c>
      <c r="Q28" s="95">
        <f t="shared" si="14"/>
        <v>0</v>
      </c>
      <c r="R28" s="96">
        <f t="shared" si="15"/>
        <v>0</v>
      </c>
      <c r="S28" s="346">
        <f t="shared" si="1"/>
        <v>0</v>
      </c>
      <c r="T28" s="347"/>
      <c r="U28" s="97">
        <f t="shared" si="2"/>
        <v>0</v>
      </c>
      <c r="V28" s="86" t="str">
        <f t="shared" si="16"/>
        <v>Balance Equilibrado</v>
      </c>
      <c r="AB28">
        <f>SUMIFS('Captura factura'!$F$10:$F$1009,'Captura factura'!$B$10:$B$1009,'Monitoreo COINVERSION'!$AB$20,'Captura factura'!$C$10:$C$1009,'Monitoreo COINVERSION'!$D28,'Captura factura'!$D$10:$D$1009,'Monitoreo COINVERSION'!$E28,'Captura factura'!$I$10:$I$1009,'Monitoreo COINVERSION'!$AB$19)</f>
        <v>0</v>
      </c>
      <c r="AC28">
        <f>SUMIFS('Captura factura'!$F$10:$F$1009,'Captura factura'!$B$10:$B$1009,'Monitoreo COINVERSION'!$AC$20,'Captura factura'!$C$10:$C$1009,'Monitoreo COINVERSION'!$D28,'Captura factura'!$D$10:$D$1009,'Monitoreo COINVERSION'!$E28,'Captura factura'!$I$10:$I$1009,'Monitoreo COINVERSION'!$AB$19)</f>
        <v>0</v>
      </c>
      <c r="AD28">
        <f>SUMIFS('Captura factura'!$F$10:$F$1009,'Captura factura'!$B$10:$B$1009,'Monitoreo COINVERSION'!$AD$20,'Captura factura'!$C$10:$C$1009,'Monitoreo COINVERSION'!$D28,'Captura factura'!$D$10:$D$1009,'Monitoreo COINVERSION'!$E28,'Captura factura'!$I$10:$I$1009,'Monitoreo COINVERSION'!$AB$19)</f>
        <v>0</v>
      </c>
      <c r="AE28">
        <f>SUMIFS('Captura factura'!$F$10:$F$1009,'Captura factura'!$B$10:$B$1009,'Monitoreo COINVERSION'!$AE$20,'Captura factura'!$C$10:$C$1009,'Monitoreo COINVERSION'!$D28,'Captura factura'!$D$10:$D$1009,'Monitoreo COINVERSION'!$E28,'Captura factura'!$I$10:$I$1009,'Monitoreo COINVERSION'!$AB$19)</f>
        <v>0</v>
      </c>
      <c r="AF28">
        <f>SUMIFS('Captura factura'!$F$10:$F$1009,'Captura factura'!$B$10:$B$1009,'Monitoreo COINVERSION'!$AF$20,'Captura factura'!$C$10:$C$1009,'Monitoreo COINVERSION'!$D28,'Captura factura'!$D$10:$D$1009,'Monitoreo COINVERSION'!$E28,'Captura factura'!$I$10:$I$1009,'Monitoreo COINVERSION'!$AB$19)</f>
        <v>0</v>
      </c>
      <c r="AG28">
        <f>SUMIFS('Captura factura'!$F$10:$F$1009,'Captura factura'!$B$10:$B$1009,'Monitoreo COINVERSION'!$AG$20,'Captura factura'!$C$10:$C$1009,'Monitoreo COINVERSION'!$D28,'Captura factura'!$D$10:$D$1009,'Monitoreo COINVERSION'!$E28,'Captura factura'!$I$10:$I$1009,'Monitoreo COINVERSION'!$AB$19)</f>
        <v>0</v>
      </c>
      <c r="AH28">
        <f>SUMIFS('Captura factura'!$F$10:$F$1009,'Captura factura'!$B$10:$B$1009,'Monitoreo COINVERSION'!$AH$20,'Captura factura'!$C$10:$C$1009,'Monitoreo COINVERSION'!$D28,'Captura factura'!$D$10:$D$1009,'Monitoreo COINVERSION'!$E28,'Captura factura'!$I$10:$I$1009,'Monitoreo COINVERSION'!$AB$19)</f>
        <v>0</v>
      </c>
      <c r="AI28">
        <f>SUMIFS('Captura factura'!$F$10:$F$1009,'Captura factura'!$B$10:$B$1009,'Monitoreo COINVERSION'!$AI$20,'Captura factura'!$C$10:$C$1009,'Monitoreo COINVERSION'!$D28,'Captura factura'!$D$10:$D$1009,'Monitoreo COINVERSION'!$E28,'Captura factura'!$I$10:$I$1009,'Monitoreo COINVERSION'!$AB$19)</f>
        <v>0</v>
      </c>
      <c r="AJ28">
        <f>SUMIFS('Captura factura'!$F$10:$F$1009,'Captura factura'!$B$10:$B$1009,'Monitoreo COINVERSION'!$AJ$20,'Captura factura'!$C$10:$C$1009,'Monitoreo COINVERSION'!$D28,'Captura factura'!$D$10:$D$1009,'Monitoreo COINVERSION'!$E28,'Captura factura'!$I$10:$I$1009,'Monitoreo COINVERSION'!$AB$19)</f>
        <v>0</v>
      </c>
      <c r="AK28">
        <f>SUMIFS('Captura factura'!$F$10:$F$1009,'Captura factura'!$B$10:$B$1009,'Monitoreo COINVERSION'!$AK$20,'Captura factura'!$C$10:$C$1009,'Monitoreo COINVERSION'!$D28,'Captura factura'!$D$10:$D$1009,'Monitoreo COINVERSION'!$E28,'Captura factura'!$I$10:$I$1009,'Monitoreo COINVERSION'!$AB$19)</f>
        <v>0</v>
      </c>
      <c r="AL28">
        <f>SUMIFS('Captura factura'!$F$10:$F$1009,'Captura factura'!$B$10:$B$1009,'Monitoreo COINVERSION'!$AL$20,'Captura factura'!$C$10:$C$1009,'Monitoreo COINVERSION'!$D28,'Captura factura'!$D$10:$D$1009,'Monitoreo COINVERSION'!$E28,'Captura factura'!$I$10:$I$1009,'Monitoreo COINVERSION'!$AB$19)</f>
        <v>0</v>
      </c>
      <c r="AM28">
        <f>SUMIFS('Captura factura'!$F$10:$F$1009,'Captura factura'!$B$10:$B$1009,'Monitoreo COINVERSION'!$AM$20,'Captura factura'!$C$10:$C$1009,'Monitoreo COINVERSION'!$D28,'Captura factura'!$D$10:$D$1009,'Monitoreo COINVERSION'!$E28,'Captura factura'!$I$10:$I$1009,'Monitoreo COINVERSION'!$AB$19)</f>
        <v>0</v>
      </c>
    </row>
    <row r="29" spans="3:39" ht="33" customHeight="1" x14ac:dyDescent="0.2">
      <c r="C29" s="22" t="str">
        <f t="shared" si="3"/>
        <v>0%</v>
      </c>
      <c r="D29" s="83">
        <f>'Solicitud recurso'!$B31</f>
        <v>0</v>
      </c>
      <c r="E29" s="111">
        <f>'Solicitud recurso'!C31</f>
        <v>0</v>
      </c>
      <c r="F29" s="91">
        <f>'Solicitud recurso'!E31</f>
        <v>0</v>
      </c>
      <c r="G29" s="95">
        <f t="shared" si="4"/>
        <v>0</v>
      </c>
      <c r="H29" s="96">
        <f t="shared" si="5"/>
        <v>0</v>
      </c>
      <c r="I29" s="95">
        <f t="shared" si="6"/>
        <v>0</v>
      </c>
      <c r="J29" s="96">
        <f t="shared" si="7"/>
        <v>0</v>
      </c>
      <c r="K29" s="95">
        <f t="shared" si="8"/>
        <v>0</v>
      </c>
      <c r="L29" s="96">
        <f t="shared" si="9"/>
        <v>0</v>
      </c>
      <c r="M29" s="95">
        <f t="shared" si="10"/>
        <v>0</v>
      </c>
      <c r="N29" s="96">
        <f t="shared" si="11"/>
        <v>0</v>
      </c>
      <c r="O29" s="95">
        <f t="shared" si="12"/>
        <v>0</v>
      </c>
      <c r="P29" s="96">
        <f t="shared" si="13"/>
        <v>0</v>
      </c>
      <c r="Q29" s="95">
        <f t="shared" si="14"/>
        <v>0</v>
      </c>
      <c r="R29" s="96">
        <f t="shared" si="15"/>
        <v>0</v>
      </c>
      <c r="S29" s="346">
        <f t="shared" si="1"/>
        <v>0</v>
      </c>
      <c r="T29" s="347"/>
      <c r="U29" s="97">
        <f t="shared" si="2"/>
        <v>0</v>
      </c>
      <c r="V29" s="86" t="str">
        <f t="shared" si="16"/>
        <v>Balance Equilibrado</v>
      </c>
      <c r="AB29">
        <f>SUMIFS('Captura factura'!$F$10:$F$1009,'Captura factura'!$B$10:$B$1009,'Monitoreo COINVERSION'!$AB$20,'Captura factura'!$C$10:$C$1009,'Monitoreo COINVERSION'!$D29,'Captura factura'!$D$10:$D$1009,'Monitoreo COINVERSION'!$E29,'Captura factura'!$I$10:$I$1009,'Monitoreo COINVERSION'!$AB$19)</f>
        <v>0</v>
      </c>
      <c r="AC29">
        <f>SUMIFS('Captura factura'!$F$10:$F$1009,'Captura factura'!$B$10:$B$1009,'Monitoreo COINVERSION'!$AC$20,'Captura factura'!$C$10:$C$1009,'Monitoreo COINVERSION'!$D29,'Captura factura'!$D$10:$D$1009,'Monitoreo COINVERSION'!$E29,'Captura factura'!$I$10:$I$1009,'Monitoreo COINVERSION'!$AB$19)</f>
        <v>0</v>
      </c>
      <c r="AD29">
        <f>SUMIFS('Captura factura'!$F$10:$F$1009,'Captura factura'!$B$10:$B$1009,'Monitoreo COINVERSION'!$AD$20,'Captura factura'!$C$10:$C$1009,'Monitoreo COINVERSION'!$D29,'Captura factura'!$D$10:$D$1009,'Monitoreo COINVERSION'!$E29,'Captura factura'!$I$10:$I$1009,'Monitoreo COINVERSION'!$AB$19)</f>
        <v>0</v>
      </c>
      <c r="AE29">
        <f>SUMIFS('Captura factura'!$F$10:$F$1009,'Captura factura'!$B$10:$B$1009,'Monitoreo COINVERSION'!$AE$20,'Captura factura'!$C$10:$C$1009,'Monitoreo COINVERSION'!$D29,'Captura factura'!$D$10:$D$1009,'Monitoreo COINVERSION'!$E29,'Captura factura'!$I$10:$I$1009,'Monitoreo COINVERSION'!$AB$19)</f>
        <v>0</v>
      </c>
      <c r="AF29">
        <f>SUMIFS('Captura factura'!$F$10:$F$1009,'Captura factura'!$B$10:$B$1009,'Monitoreo COINVERSION'!$AF$20,'Captura factura'!$C$10:$C$1009,'Monitoreo COINVERSION'!$D29,'Captura factura'!$D$10:$D$1009,'Monitoreo COINVERSION'!$E29,'Captura factura'!$I$10:$I$1009,'Monitoreo COINVERSION'!$AB$19)</f>
        <v>0</v>
      </c>
      <c r="AG29">
        <f>SUMIFS('Captura factura'!$F$10:$F$1009,'Captura factura'!$B$10:$B$1009,'Monitoreo COINVERSION'!$AG$20,'Captura factura'!$C$10:$C$1009,'Monitoreo COINVERSION'!$D29,'Captura factura'!$D$10:$D$1009,'Monitoreo COINVERSION'!$E29,'Captura factura'!$I$10:$I$1009,'Monitoreo COINVERSION'!$AB$19)</f>
        <v>0</v>
      </c>
      <c r="AH29">
        <f>SUMIFS('Captura factura'!$F$10:$F$1009,'Captura factura'!$B$10:$B$1009,'Monitoreo COINVERSION'!$AH$20,'Captura factura'!$C$10:$C$1009,'Monitoreo COINVERSION'!$D29,'Captura factura'!$D$10:$D$1009,'Monitoreo COINVERSION'!$E29,'Captura factura'!$I$10:$I$1009,'Monitoreo COINVERSION'!$AB$19)</f>
        <v>0</v>
      </c>
      <c r="AI29">
        <f>SUMIFS('Captura factura'!$F$10:$F$1009,'Captura factura'!$B$10:$B$1009,'Monitoreo COINVERSION'!$AI$20,'Captura factura'!$C$10:$C$1009,'Monitoreo COINVERSION'!$D29,'Captura factura'!$D$10:$D$1009,'Monitoreo COINVERSION'!$E29,'Captura factura'!$I$10:$I$1009,'Monitoreo COINVERSION'!$AB$19)</f>
        <v>0</v>
      </c>
      <c r="AJ29">
        <f>SUMIFS('Captura factura'!$F$10:$F$1009,'Captura factura'!$B$10:$B$1009,'Monitoreo COINVERSION'!$AJ$20,'Captura factura'!$C$10:$C$1009,'Monitoreo COINVERSION'!$D29,'Captura factura'!$D$10:$D$1009,'Monitoreo COINVERSION'!$E29,'Captura factura'!$I$10:$I$1009,'Monitoreo COINVERSION'!$AB$19)</f>
        <v>0</v>
      </c>
      <c r="AK29">
        <f>SUMIFS('Captura factura'!$F$10:$F$1009,'Captura factura'!$B$10:$B$1009,'Monitoreo COINVERSION'!$AK$20,'Captura factura'!$C$10:$C$1009,'Monitoreo COINVERSION'!$D29,'Captura factura'!$D$10:$D$1009,'Monitoreo COINVERSION'!$E29,'Captura factura'!$I$10:$I$1009,'Monitoreo COINVERSION'!$AB$19)</f>
        <v>0</v>
      </c>
      <c r="AL29">
        <f>SUMIFS('Captura factura'!$F$10:$F$1009,'Captura factura'!$B$10:$B$1009,'Monitoreo COINVERSION'!$AL$20,'Captura factura'!$C$10:$C$1009,'Monitoreo COINVERSION'!$D29,'Captura factura'!$D$10:$D$1009,'Monitoreo COINVERSION'!$E29,'Captura factura'!$I$10:$I$1009,'Monitoreo COINVERSION'!$AB$19)</f>
        <v>0</v>
      </c>
      <c r="AM29">
        <f>SUMIFS('Captura factura'!$F$10:$F$1009,'Captura factura'!$B$10:$B$1009,'Monitoreo COINVERSION'!$AM$20,'Captura factura'!$C$10:$C$1009,'Monitoreo COINVERSION'!$D29,'Captura factura'!$D$10:$D$1009,'Monitoreo COINVERSION'!$E29,'Captura factura'!$I$10:$I$1009,'Monitoreo COINVERSION'!$AB$19)</f>
        <v>0</v>
      </c>
    </row>
    <row r="30" spans="3:39" ht="33" customHeight="1" x14ac:dyDescent="0.2">
      <c r="C30" s="22" t="str">
        <f t="shared" si="3"/>
        <v>0%</v>
      </c>
      <c r="D30" s="83">
        <f>'Solicitud recurso'!$B32</f>
        <v>0</v>
      </c>
      <c r="E30" s="111">
        <f>'Solicitud recurso'!C32</f>
        <v>0</v>
      </c>
      <c r="F30" s="91">
        <f>'Solicitud recurso'!E32</f>
        <v>0</v>
      </c>
      <c r="G30" s="95">
        <f t="shared" si="4"/>
        <v>0</v>
      </c>
      <c r="H30" s="96">
        <f t="shared" si="5"/>
        <v>0</v>
      </c>
      <c r="I30" s="95">
        <f t="shared" si="6"/>
        <v>0</v>
      </c>
      <c r="J30" s="96">
        <f t="shared" si="7"/>
        <v>0</v>
      </c>
      <c r="K30" s="95">
        <f t="shared" si="8"/>
        <v>0</v>
      </c>
      <c r="L30" s="96">
        <f t="shared" si="9"/>
        <v>0</v>
      </c>
      <c r="M30" s="95">
        <f t="shared" si="10"/>
        <v>0</v>
      </c>
      <c r="N30" s="96">
        <f t="shared" si="11"/>
        <v>0</v>
      </c>
      <c r="O30" s="95">
        <f t="shared" si="12"/>
        <v>0</v>
      </c>
      <c r="P30" s="96">
        <f t="shared" si="13"/>
        <v>0</v>
      </c>
      <c r="Q30" s="95">
        <f t="shared" si="14"/>
        <v>0</v>
      </c>
      <c r="R30" s="96">
        <f t="shared" si="15"/>
        <v>0</v>
      </c>
      <c r="S30" s="346">
        <f t="shared" si="1"/>
        <v>0</v>
      </c>
      <c r="T30" s="347"/>
      <c r="U30" s="97">
        <f t="shared" si="2"/>
        <v>0</v>
      </c>
      <c r="V30" s="86" t="str">
        <f t="shared" si="16"/>
        <v>Balance Equilibrado</v>
      </c>
      <c r="AB30">
        <f>SUMIFS('Captura factura'!$F$10:$F$1009,'Captura factura'!$B$10:$B$1009,'Monitoreo COINVERSION'!$AB$20,'Captura factura'!$C$10:$C$1009,'Monitoreo COINVERSION'!$D30,'Captura factura'!$D$10:$D$1009,'Monitoreo COINVERSION'!$E30,'Captura factura'!$I$10:$I$1009,'Monitoreo COINVERSION'!$AB$19)</f>
        <v>0</v>
      </c>
      <c r="AC30">
        <f>SUMIFS('Captura factura'!$F$10:$F$1009,'Captura factura'!$B$10:$B$1009,'Monitoreo COINVERSION'!$AC$20,'Captura factura'!$C$10:$C$1009,'Monitoreo COINVERSION'!$D30,'Captura factura'!$D$10:$D$1009,'Monitoreo COINVERSION'!$E30,'Captura factura'!$I$10:$I$1009,'Monitoreo COINVERSION'!$AB$19)</f>
        <v>0</v>
      </c>
      <c r="AD30">
        <f>SUMIFS('Captura factura'!$F$10:$F$1009,'Captura factura'!$B$10:$B$1009,'Monitoreo COINVERSION'!$AD$20,'Captura factura'!$C$10:$C$1009,'Monitoreo COINVERSION'!$D30,'Captura factura'!$D$10:$D$1009,'Monitoreo COINVERSION'!$E30,'Captura factura'!$I$10:$I$1009,'Monitoreo COINVERSION'!$AB$19)</f>
        <v>0</v>
      </c>
      <c r="AE30">
        <f>SUMIFS('Captura factura'!$F$10:$F$1009,'Captura factura'!$B$10:$B$1009,'Monitoreo COINVERSION'!$AE$20,'Captura factura'!$C$10:$C$1009,'Monitoreo COINVERSION'!$D30,'Captura factura'!$D$10:$D$1009,'Monitoreo COINVERSION'!$E30,'Captura factura'!$I$10:$I$1009,'Monitoreo COINVERSION'!$AB$19)</f>
        <v>0</v>
      </c>
      <c r="AF30">
        <f>SUMIFS('Captura factura'!$F$10:$F$1009,'Captura factura'!$B$10:$B$1009,'Monitoreo COINVERSION'!$AF$20,'Captura factura'!$C$10:$C$1009,'Monitoreo COINVERSION'!$D30,'Captura factura'!$D$10:$D$1009,'Monitoreo COINVERSION'!$E30,'Captura factura'!$I$10:$I$1009,'Monitoreo COINVERSION'!$AB$19)</f>
        <v>0</v>
      </c>
      <c r="AG30">
        <f>SUMIFS('Captura factura'!$F$10:$F$1009,'Captura factura'!$B$10:$B$1009,'Monitoreo COINVERSION'!$AG$20,'Captura factura'!$C$10:$C$1009,'Monitoreo COINVERSION'!$D30,'Captura factura'!$D$10:$D$1009,'Monitoreo COINVERSION'!$E30,'Captura factura'!$I$10:$I$1009,'Monitoreo COINVERSION'!$AB$19)</f>
        <v>0</v>
      </c>
      <c r="AH30">
        <f>SUMIFS('Captura factura'!$F$10:$F$1009,'Captura factura'!$B$10:$B$1009,'Monitoreo COINVERSION'!$AH$20,'Captura factura'!$C$10:$C$1009,'Monitoreo COINVERSION'!$D30,'Captura factura'!$D$10:$D$1009,'Monitoreo COINVERSION'!$E30,'Captura factura'!$I$10:$I$1009,'Monitoreo COINVERSION'!$AB$19)</f>
        <v>0</v>
      </c>
      <c r="AI30">
        <f>SUMIFS('Captura factura'!$F$10:$F$1009,'Captura factura'!$B$10:$B$1009,'Monitoreo COINVERSION'!$AI$20,'Captura factura'!$C$10:$C$1009,'Monitoreo COINVERSION'!$D30,'Captura factura'!$D$10:$D$1009,'Monitoreo COINVERSION'!$E30,'Captura factura'!$I$10:$I$1009,'Monitoreo COINVERSION'!$AB$19)</f>
        <v>0</v>
      </c>
      <c r="AJ30">
        <f>SUMIFS('Captura factura'!$F$10:$F$1009,'Captura factura'!$B$10:$B$1009,'Monitoreo COINVERSION'!$AJ$20,'Captura factura'!$C$10:$C$1009,'Monitoreo COINVERSION'!$D30,'Captura factura'!$D$10:$D$1009,'Monitoreo COINVERSION'!$E30,'Captura factura'!$I$10:$I$1009,'Monitoreo COINVERSION'!$AB$19)</f>
        <v>0</v>
      </c>
      <c r="AK30">
        <f>SUMIFS('Captura factura'!$F$10:$F$1009,'Captura factura'!$B$10:$B$1009,'Monitoreo COINVERSION'!$AK$20,'Captura factura'!$C$10:$C$1009,'Monitoreo COINVERSION'!$D30,'Captura factura'!$D$10:$D$1009,'Monitoreo COINVERSION'!$E30,'Captura factura'!$I$10:$I$1009,'Monitoreo COINVERSION'!$AB$19)</f>
        <v>0</v>
      </c>
      <c r="AL30">
        <f>SUMIFS('Captura factura'!$F$10:$F$1009,'Captura factura'!$B$10:$B$1009,'Monitoreo COINVERSION'!$AL$20,'Captura factura'!$C$10:$C$1009,'Monitoreo COINVERSION'!$D30,'Captura factura'!$D$10:$D$1009,'Monitoreo COINVERSION'!$E30,'Captura factura'!$I$10:$I$1009,'Monitoreo COINVERSION'!$AB$19)</f>
        <v>0</v>
      </c>
      <c r="AM30">
        <f>SUMIFS('Captura factura'!$F$10:$F$1009,'Captura factura'!$B$10:$B$1009,'Monitoreo COINVERSION'!$AM$20,'Captura factura'!$C$10:$C$1009,'Monitoreo COINVERSION'!$D30,'Captura factura'!$D$10:$D$1009,'Monitoreo COINVERSION'!$E30,'Captura factura'!$I$10:$I$1009,'Monitoreo COINVERSION'!$AB$19)</f>
        <v>0</v>
      </c>
    </row>
    <row r="31" spans="3:39" ht="33" customHeight="1" x14ac:dyDescent="0.2">
      <c r="C31" s="22" t="str">
        <f t="shared" si="3"/>
        <v>0%</v>
      </c>
      <c r="D31" s="83">
        <f>'Solicitud recurso'!$B33</f>
        <v>0</v>
      </c>
      <c r="E31" s="111">
        <f>'Solicitud recurso'!C33</f>
        <v>0</v>
      </c>
      <c r="F31" s="91">
        <f>'Solicitud recurso'!E33</f>
        <v>0</v>
      </c>
      <c r="G31" s="95">
        <f t="shared" si="4"/>
        <v>0</v>
      </c>
      <c r="H31" s="96">
        <f t="shared" si="5"/>
        <v>0</v>
      </c>
      <c r="I31" s="95">
        <f t="shared" si="6"/>
        <v>0</v>
      </c>
      <c r="J31" s="96">
        <f t="shared" si="7"/>
        <v>0</v>
      </c>
      <c r="K31" s="95">
        <f t="shared" si="8"/>
        <v>0</v>
      </c>
      <c r="L31" s="96">
        <f t="shared" si="9"/>
        <v>0</v>
      </c>
      <c r="M31" s="95">
        <f t="shared" si="10"/>
        <v>0</v>
      </c>
      <c r="N31" s="96">
        <f t="shared" si="11"/>
        <v>0</v>
      </c>
      <c r="O31" s="95">
        <f t="shared" si="12"/>
        <v>0</v>
      </c>
      <c r="P31" s="96">
        <f t="shared" si="13"/>
        <v>0</v>
      </c>
      <c r="Q31" s="95">
        <f t="shared" si="14"/>
        <v>0</v>
      </c>
      <c r="R31" s="96">
        <f t="shared" si="15"/>
        <v>0</v>
      </c>
      <c r="S31" s="346">
        <f t="shared" si="1"/>
        <v>0</v>
      </c>
      <c r="T31" s="347"/>
      <c r="U31" s="97">
        <f>F31-S31</f>
        <v>0</v>
      </c>
      <c r="V31" s="86" t="str">
        <f t="shared" si="16"/>
        <v>Balance Equilibrado</v>
      </c>
      <c r="AB31">
        <f>SUMIFS('Captura factura'!$F$10:$F$1009,'Captura factura'!$B$10:$B$1009,'Monitoreo COINVERSION'!$AB$20,'Captura factura'!$C$10:$C$1009,'Monitoreo COINVERSION'!$D31,'Captura factura'!$D$10:$D$1009,'Monitoreo COINVERSION'!$E31,'Captura factura'!$I$10:$I$1009,'Monitoreo COINVERSION'!$AB$19)</f>
        <v>0</v>
      </c>
      <c r="AC31">
        <f>SUMIFS('Captura factura'!$F$10:$F$1009,'Captura factura'!$B$10:$B$1009,'Monitoreo COINVERSION'!$AC$20,'Captura factura'!$C$10:$C$1009,'Monitoreo COINVERSION'!$D31,'Captura factura'!$D$10:$D$1009,'Monitoreo COINVERSION'!$E31,'Captura factura'!$I$10:$I$1009,'Monitoreo COINVERSION'!$AB$19)</f>
        <v>0</v>
      </c>
      <c r="AD31">
        <f>SUMIFS('Captura factura'!$F$10:$F$1009,'Captura factura'!$B$10:$B$1009,'Monitoreo COINVERSION'!$AD$20,'Captura factura'!$C$10:$C$1009,'Monitoreo COINVERSION'!$D31,'Captura factura'!$D$10:$D$1009,'Monitoreo COINVERSION'!$E31,'Captura factura'!$I$10:$I$1009,'Monitoreo COINVERSION'!$AB$19)</f>
        <v>0</v>
      </c>
      <c r="AE31">
        <f>SUMIFS('Captura factura'!$F$10:$F$1009,'Captura factura'!$B$10:$B$1009,'Monitoreo COINVERSION'!$AE$20,'Captura factura'!$C$10:$C$1009,'Monitoreo COINVERSION'!$D31,'Captura factura'!$D$10:$D$1009,'Monitoreo COINVERSION'!$E31,'Captura factura'!$I$10:$I$1009,'Monitoreo COINVERSION'!$AB$19)</f>
        <v>0</v>
      </c>
      <c r="AF31">
        <f>SUMIFS('Captura factura'!$F$10:$F$1009,'Captura factura'!$B$10:$B$1009,'Monitoreo COINVERSION'!$AF$20,'Captura factura'!$C$10:$C$1009,'Monitoreo COINVERSION'!$D31,'Captura factura'!$D$10:$D$1009,'Monitoreo COINVERSION'!$E31,'Captura factura'!$I$10:$I$1009,'Monitoreo COINVERSION'!$AB$19)</f>
        <v>0</v>
      </c>
      <c r="AG31">
        <f>SUMIFS('Captura factura'!$F$10:$F$1009,'Captura factura'!$B$10:$B$1009,'Monitoreo COINVERSION'!$AG$20,'Captura factura'!$C$10:$C$1009,'Monitoreo COINVERSION'!$D31,'Captura factura'!$D$10:$D$1009,'Monitoreo COINVERSION'!$E31,'Captura factura'!$I$10:$I$1009,'Monitoreo COINVERSION'!$AB$19)</f>
        <v>0</v>
      </c>
      <c r="AH31">
        <f>SUMIFS('Captura factura'!$F$10:$F$1009,'Captura factura'!$B$10:$B$1009,'Monitoreo COINVERSION'!$AH$20,'Captura factura'!$C$10:$C$1009,'Monitoreo COINVERSION'!$D31,'Captura factura'!$D$10:$D$1009,'Monitoreo COINVERSION'!$E31,'Captura factura'!$I$10:$I$1009,'Monitoreo COINVERSION'!$AB$19)</f>
        <v>0</v>
      </c>
      <c r="AI31">
        <f>SUMIFS('Captura factura'!$F$10:$F$1009,'Captura factura'!$B$10:$B$1009,'Monitoreo COINVERSION'!$AI$20,'Captura factura'!$C$10:$C$1009,'Monitoreo COINVERSION'!$D31,'Captura factura'!$D$10:$D$1009,'Monitoreo COINVERSION'!$E31,'Captura factura'!$I$10:$I$1009,'Monitoreo COINVERSION'!$AB$19)</f>
        <v>0</v>
      </c>
      <c r="AJ31">
        <f>SUMIFS('Captura factura'!$F$10:$F$1009,'Captura factura'!$B$10:$B$1009,'Monitoreo COINVERSION'!$AJ$20,'Captura factura'!$C$10:$C$1009,'Monitoreo COINVERSION'!$D31,'Captura factura'!$D$10:$D$1009,'Monitoreo COINVERSION'!$E31,'Captura factura'!$I$10:$I$1009,'Monitoreo COINVERSION'!$AB$19)</f>
        <v>0</v>
      </c>
      <c r="AK31">
        <f>SUMIFS('Captura factura'!$F$10:$F$1009,'Captura factura'!$B$10:$B$1009,'Monitoreo COINVERSION'!$AK$20,'Captura factura'!$C$10:$C$1009,'Monitoreo COINVERSION'!$D31,'Captura factura'!$D$10:$D$1009,'Monitoreo COINVERSION'!$E31,'Captura factura'!$I$10:$I$1009,'Monitoreo COINVERSION'!$AB$19)</f>
        <v>0</v>
      </c>
      <c r="AL31">
        <f>SUMIFS('Captura factura'!$F$10:$F$1009,'Captura factura'!$B$10:$B$1009,'Monitoreo COINVERSION'!$AL$20,'Captura factura'!$C$10:$C$1009,'Monitoreo COINVERSION'!$D31,'Captura factura'!$D$10:$D$1009,'Monitoreo COINVERSION'!$E31,'Captura factura'!$I$10:$I$1009,'Monitoreo COINVERSION'!$AB$19)</f>
        <v>0</v>
      </c>
      <c r="AM31">
        <f>SUMIFS('Captura factura'!$F$10:$F$1009,'Captura factura'!$B$10:$B$1009,'Monitoreo COINVERSION'!$AM$20,'Captura factura'!$C$10:$C$1009,'Monitoreo COINVERSION'!$D31,'Captura factura'!$D$10:$D$1009,'Monitoreo COINVERSION'!$E31,'Captura factura'!$I$10:$I$1009,'Monitoreo COINVERSION'!$AB$19)</f>
        <v>0</v>
      </c>
    </row>
    <row r="32" spans="3:39" ht="33" customHeight="1" x14ac:dyDescent="0.2">
      <c r="C32" s="22" t="str">
        <f t="shared" si="3"/>
        <v>0%</v>
      </c>
      <c r="D32" s="83">
        <f>'Solicitud recurso'!$B34</f>
        <v>0</v>
      </c>
      <c r="E32" s="111">
        <f>'Solicitud recurso'!C34</f>
        <v>0</v>
      </c>
      <c r="F32" s="91">
        <f>'Solicitud recurso'!E34</f>
        <v>0</v>
      </c>
      <c r="G32" s="95">
        <f t="shared" si="4"/>
        <v>0</v>
      </c>
      <c r="H32" s="96">
        <f t="shared" si="5"/>
        <v>0</v>
      </c>
      <c r="I32" s="95">
        <f t="shared" si="6"/>
        <v>0</v>
      </c>
      <c r="J32" s="96">
        <f t="shared" si="7"/>
        <v>0</v>
      </c>
      <c r="K32" s="95">
        <f t="shared" si="8"/>
        <v>0</v>
      </c>
      <c r="L32" s="96">
        <f t="shared" si="9"/>
        <v>0</v>
      </c>
      <c r="M32" s="95">
        <f t="shared" si="10"/>
        <v>0</v>
      </c>
      <c r="N32" s="96">
        <f t="shared" si="11"/>
        <v>0</v>
      </c>
      <c r="O32" s="95">
        <f t="shared" si="12"/>
        <v>0</v>
      </c>
      <c r="P32" s="96">
        <f t="shared" si="13"/>
        <v>0</v>
      </c>
      <c r="Q32" s="95">
        <f t="shared" si="14"/>
        <v>0</v>
      </c>
      <c r="R32" s="96">
        <f t="shared" si="15"/>
        <v>0</v>
      </c>
      <c r="S32" s="346">
        <f t="shared" si="1"/>
        <v>0</v>
      </c>
      <c r="T32" s="347"/>
      <c r="U32" s="97">
        <f t="shared" ref="U32:U79" si="17">F32-S32</f>
        <v>0</v>
      </c>
      <c r="V32" s="86" t="str">
        <f t="shared" si="16"/>
        <v>Balance Equilibrado</v>
      </c>
      <c r="AB32">
        <f>SUMIFS('Captura factura'!$F$10:$F$1009,'Captura factura'!$B$10:$B$1009,'Monitoreo COINVERSION'!$AB$20,'Captura factura'!$C$10:$C$1009,'Monitoreo COINVERSION'!$D32,'Captura factura'!$D$10:$D$1009,'Monitoreo COINVERSION'!$E32,'Captura factura'!$I$10:$I$1009,'Monitoreo COINVERSION'!$AB$19)</f>
        <v>0</v>
      </c>
      <c r="AC32">
        <f>SUMIFS('Captura factura'!$F$10:$F$1009,'Captura factura'!$B$10:$B$1009,'Monitoreo COINVERSION'!$AC$20,'Captura factura'!$C$10:$C$1009,'Monitoreo COINVERSION'!$D32,'Captura factura'!$D$10:$D$1009,'Monitoreo COINVERSION'!$E32,'Captura factura'!$I$10:$I$1009,'Monitoreo COINVERSION'!$AB$19)</f>
        <v>0</v>
      </c>
      <c r="AD32">
        <f>SUMIFS('Captura factura'!$F$10:$F$1009,'Captura factura'!$B$10:$B$1009,'Monitoreo COINVERSION'!$AD$20,'Captura factura'!$C$10:$C$1009,'Monitoreo COINVERSION'!$D32,'Captura factura'!$D$10:$D$1009,'Monitoreo COINVERSION'!$E32,'Captura factura'!$I$10:$I$1009,'Monitoreo COINVERSION'!$AB$19)</f>
        <v>0</v>
      </c>
      <c r="AE32">
        <f>SUMIFS('Captura factura'!$F$10:$F$1009,'Captura factura'!$B$10:$B$1009,'Monitoreo COINVERSION'!$AE$20,'Captura factura'!$C$10:$C$1009,'Monitoreo COINVERSION'!$D32,'Captura factura'!$D$10:$D$1009,'Monitoreo COINVERSION'!$E32,'Captura factura'!$I$10:$I$1009,'Monitoreo COINVERSION'!$AB$19)</f>
        <v>0</v>
      </c>
      <c r="AF32">
        <f>SUMIFS('Captura factura'!$F$10:$F$1009,'Captura factura'!$B$10:$B$1009,'Monitoreo COINVERSION'!$AF$20,'Captura factura'!$C$10:$C$1009,'Monitoreo COINVERSION'!$D32,'Captura factura'!$D$10:$D$1009,'Monitoreo COINVERSION'!$E32,'Captura factura'!$I$10:$I$1009,'Monitoreo COINVERSION'!$AB$19)</f>
        <v>0</v>
      </c>
      <c r="AG32">
        <f>SUMIFS('Captura factura'!$F$10:$F$1009,'Captura factura'!$B$10:$B$1009,'Monitoreo COINVERSION'!$AG$20,'Captura factura'!$C$10:$C$1009,'Monitoreo COINVERSION'!$D32,'Captura factura'!$D$10:$D$1009,'Monitoreo COINVERSION'!$E32,'Captura factura'!$I$10:$I$1009,'Monitoreo COINVERSION'!$AB$19)</f>
        <v>0</v>
      </c>
      <c r="AH32">
        <f>SUMIFS('Captura factura'!$F$10:$F$1009,'Captura factura'!$B$10:$B$1009,'Monitoreo COINVERSION'!$AH$20,'Captura factura'!$C$10:$C$1009,'Monitoreo COINVERSION'!$D32,'Captura factura'!$D$10:$D$1009,'Monitoreo COINVERSION'!$E32,'Captura factura'!$I$10:$I$1009,'Monitoreo COINVERSION'!$AB$19)</f>
        <v>0</v>
      </c>
      <c r="AI32">
        <f>SUMIFS('Captura factura'!$F$10:$F$1009,'Captura factura'!$B$10:$B$1009,'Monitoreo COINVERSION'!$AI$20,'Captura factura'!$C$10:$C$1009,'Monitoreo COINVERSION'!$D32,'Captura factura'!$D$10:$D$1009,'Monitoreo COINVERSION'!$E32,'Captura factura'!$I$10:$I$1009,'Monitoreo COINVERSION'!$AB$19)</f>
        <v>0</v>
      </c>
      <c r="AJ32">
        <f>SUMIFS('Captura factura'!$F$10:$F$1009,'Captura factura'!$B$10:$B$1009,'Monitoreo COINVERSION'!$AJ$20,'Captura factura'!$C$10:$C$1009,'Monitoreo COINVERSION'!$D32,'Captura factura'!$D$10:$D$1009,'Monitoreo COINVERSION'!$E32,'Captura factura'!$I$10:$I$1009,'Monitoreo COINVERSION'!$AB$19)</f>
        <v>0</v>
      </c>
      <c r="AK32">
        <f>SUMIFS('Captura factura'!$F$10:$F$1009,'Captura factura'!$B$10:$B$1009,'Monitoreo COINVERSION'!$AK$20,'Captura factura'!$C$10:$C$1009,'Monitoreo COINVERSION'!$D32,'Captura factura'!$D$10:$D$1009,'Monitoreo COINVERSION'!$E32,'Captura factura'!$I$10:$I$1009,'Monitoreo COINVERSION'!$AB$19)</f>
        <v>0</v>
      </c>
      <c r="AL32">
        <f>SUMIFS('Captura factura'!$F$10:$F$1009,'Captura factura'!$B$10:$B$1009,'Monitoreo COINVERSION'!$AL$20,'Captura factura'!$C$10:$C$1009,'Monitoreo COINVERSION'!$D32,'Captura factura'!$D$10:$D$1009,'Monitoreo COINVERSION'!$E32,'Captura factura'!$I$10:$I$1009,'Monitoreo COINVERSION'!$AB$19)</f>
        <v>0</v>
      </c>
      <c r="AM32">
        <f>SUMIFS('Captura factura'!$F$10:$F$1009,'Captura factura'!$B$10:$B$1009,'Monitoreo COINVERSION'!$AM$20,'Captura factura'!$C$10:$C$1009,'Monitoreo COINVERSION'!$D32,'Captura factura'!$D$10:$D$1009,'Monitoreo COINVERSION'!$E32,'Captura factura'!$I$10:$I$1009,'Monitoreo COINVERSION'!$AB$19)</f>
        <v>0</v>
      </c>
    </row>
    <row r="33" spans="3:39" ht="33" customHeight="1" x14ac:dyDescent="0.2">
      <c r="C33" s="22" t="str">
        <f t="shared" si="3"/>
        <v>0%</v>
      </c>
      <c r="D33" s="83">
        <f>'Solicitud recurso'!$B35</f>
        <v>0</v>
      </c>
      <c r="E33" s="111">
        <f>'Solicitud recurso'!C35</f>
        <v>0</v>
      </c>
      <c r="F33" s="91">
        <f>'Solicitud recurso'!E35</f>
        <v>0</v>
      </c>
      <c r="G33" s="95">
        <f t="shared" si="4"/>
        <v>0</v>
      </c>
      <c r="H33" s="96">
        <f t="shared" si="5"/>
        <v>0</v>
      </c>
      <c r="I33" s="95">
        <f t="shared" si="6"/>
        <v>0</v>
      </c>
      <c r="J33" s="96">
        <f t="shared" si="7"/>
        <v>0</v>
      </c>
      <c r="K33" s="95">
        <f t="shared" si="8"/>
        <v>0</v>
      </c>
      <c r="L33" s="96">
        <f t="shared" si="9"/>
        <v>0</v>
      </c>
      <c r="M33" s="95">
        <f t="shared" si="10"/>
        <v>0</v>
      </c>
      <c r="N33" s="96">
        <f t="shared" si="11"/>
        <v>0</v>
      </c>
      <c r="O33" s="95">
        <f t="shared" si="12"/>
        <v>0</v>
      </c>
      <c r="P33" s="96">
        <f t="shared" si="13"/>
        <v>0</v>
      </c>
      <c r="Q33" s="95">
        <f t="shared" si="14"/>
        <v>0</v>
      </c>
      <c r="R33" s="96">
        <f t="shared" si="15"/>
        <v>0</v>
      </c>
      <c r="S33" s="346">
        <f t="shared" si="1"/>
        <v>0</v>
      </c>
      <c r="T33" s="347"/>
      <c r="U33" s="97">
        <f t="shared" si="17"/>
        <v>0</v>
      </c>
      <c r="V33" s="86" t="str">
        <f t="shared" si="16"/>
        <v>Balance Equilibrado</v>
      </c>
      <c r="AB33">
        <f>SUMIFS('Captura factura'!$F$10:$F$1009,'Captura factura'!$B$10:$B$1009,'Monitoreo COINVERSION'!$AB$20,'Captura factura'!$C$10:$C$1009,'Monitoreo COINVERSION'!$D33,'Captura factura'!$D$10:$D$1009,'Monitoreo COINVERSION'!$E33,'Captura factura'!$I$10:$I$1009,'Monitoreo COINVERSION'!$AB$19)</f>
        <v>0</v>
      </c>
      <c r="AC33">
        <f>SUMIFS('Captura factura'!$F$10:$F$1009,'Captura factura'!$B$10:$B$1009,'Monitoreo COINVERSION'!$AC$20,'Captura factura'!$C$10:$C$1009,'Monitoreo COINVERSION'!$D33,'Captura factura'!$D$10:$D$1009,'Monitoreo COINVERSION'!$E33,'Captura factura'!$I$10:$I$1009,'Monitoreo COINVERSION'!$AB$19)</f>
        <v>0</v>
      </c>
      <c r="AD33">
        <f>SUMIFS('Captura factura'!$F$10:$F$1009,'Captura factura'!$B$10:$B$1009,'Monitoreo COINVERSION'!$AD$20,'Captura factura'!$C$10:$C$1009,'Monitoreo COINVERSION'!$D33,'Captura factura'!$D$10:$D$1009,'Monitoreo COINVERSION'!$E33,'Captura factura'!$I$10:$I$1009,'Monitoreo COINVERSION'!$AB$19)</f>
        <v>0</v>
      </c>
      <c r="AE33">
        <f>SUMIFS('Captura factura'!$F$10:$F$1009,'Captura factura'!$B$10:$B$1009,'Monitoreo COINVERSION'!$AE$20,'Captura factura'!$C$10:$C$1009,'Monitoreo COINVERSION'!$D33,'Captura factura'!$D$10:$D$1009,'Monitoreo COINVERSION'!$E33,'Captura factura'!$I$10:$I$1009,'Monitoreo COINVERSION'!$AB$19)</f>
        <v>0</v>
      </c>
      <c r="AF33">
        <f>SUMIFS('Captura factura'!$F$10:$F$1009,'Captura factura'!$B$10:$B$1009,'Monitoreo COINVERSION'!$AF$20,'Captura factura'!$C$10:$C$1009,'Monitoreo COINVERSION'!$D33,'Captura factura'!$D$10:$D$1009,'Monitoreo COINVERSION'!$E33,'Captura factura'!$I$10:$I$1009,'Monitoreo COINVERSION'!$AB$19)</f>
        <v>0</v>
      </c>
      <c r="AG33">
        <f>SUMIFS('Captura factura'!$F$10:$F$1009,'Captura factura'!$B$10:$B$1009,'Monitoreo COINVERSION'!$AG$20,'Captura factura'!$C$10:$C$1009,'Monitoreo COINVERSION'!$D33,'Captura factura'!$D$10:$D$1009,'Monitoreo COINVERSION'!$E33,'Captura factura'!$I$10:$I$1009,'Monitoreo COINVERSION'!$AB$19)</f>
        <v>0</v>
      </c>
      <c r="AH33">
        <f>SUMIFS('Captura factura'!$F$10:$F$1009,'Captura factura'!$B$10:$B$1009,'Monitoreo COINVERSION'!$AH$20,'Captura factura'!$C$10:$C$1009,'Monitoreo COINVERSION'!$D33,'Captura factura'!$D$10:$D$1009,'Monitoreo COINVERSION'!$E33,'Captura factura'!$I$10:$I$1009,'Monitoreo COINVERSION'!$AB$19)</f>
        <v>0</v>
      </c>
      <c r="AI33">
        <f>SUMIFS('Captura factura'!$F$10:$F$1009,'Captura factura'!$B$10:$B$1009,'Monitoreo COINVERSION'!$AI$20,'Captura factura'!$C$10:$C$1009,'Monitoreo COINVERSION'!$D33,'Captura factura'!$D$10:$D$1009,'Monitoreo COINVERSION'!$E33,'Captura factura'!$I$10:$I$1009,'Monitoreo COINVERSION'!$AB$19)</f>
        <v>0</v>
      </c>
      <c r="AJ33">
        <f>SUMIFS('Captura factura'!$F$10:$F$1009,'Captura factura'!$B$10:$B$1009,'Monitoreo COINVERSION'!$AJ$20,'Captura factura'!$C$10:$C$1009,'Monitoreo COINVERSION'!$D33,'Captura factura'!$D$10:$D$1009,'Monitoreo COINVERSION'!$E33,'Captura factura'!$I$10:$I$1009,'Monitoreo COINVERSION'!$AB$19)</f>
        <v>0</v>
      </c>
      <c r="AK33">
        <f>SUMIFS('Captura factura'!$F$10:$F$1009,'Captura factura'!$B$10:$B$1009,'Monitoreo COINVERSION'!$AK$20,'Captura factura'!$C$10:$C$1009,'Monitoreo COINVERSION'!$D33,'Captura factura'!$D$10:$D$1009,'Monitoreo COINVERSION'!$E33,'Captura factura'!$I$10:$I$1009,'Monitoreo COINVERSION'!$AB$19)</f>
        <v>0</v>
      </c>
      <c r="AL33">
        <f>SUMIFS('Captura factura'!$F$10:$F$1009,'Captura factura'!$B$10:$B$1009,'Monitoreo COINVERSION'!$AL$20,'Captura factura'!$C$10:$C$1009,'Monitoreo COINVERSION'!$D33,'Captura factura'!$D$10:$D$1009,'Monitoreo COINVERSION'!$E33,'Captura factura'!$I$10:$I$1009,'Monitoreo COINVERSION'!$AB$19)</f>
        <v>0</v>
      </c>
      <c r="AM33">
        <f>SUMIFS('Captura factura'!$F$10:$F$1009,'Captura factura'!$B$10:$B$1009,'Monitoreo COINVERSION'!$AM$20,'Captura factura'!$C$10:$C$1009,'Monitoreo COINVERSION'!$D33,'Captura factura'!$D$10:$D$1009,'Monitoreo COINVERSION'!$E33,'Captura factura'!$I$10:$I$1009,'Monitoreo COINVERSION'!$AB$19)</f>
        <v>0</v>
      </c>
    </row>
    <row r="34" spans="3:39" ht="33" customHeight="1" x14ac:dyDescent="0.2">
      <c r="C34" s="22" t="str">
        <f t="shared" si="3"/>
        <v>0%</v>
      </c>
      <c r="D34" s="83">
        <f>'Solicitud recurso'!$B36</f>
        <v>0</v>
      </c>
      <c r="E34" s="111">
        <f>'Solicitud recurso'!C36</f>
        <v>0</v>
      </c>
      <c r="F34" s="91">
        <f>'Solicitud recurso'!E36</f>
        <v>0</v>
      </c>
      <c r="G34" s="95">
        <f t="shared" si="4"/>
        <v>0</v>
      </c>
      <c r="H34" s="96">
        <f t="shared" si="5"/>
        <v>0</v>
      </c>
      <c r="I34" s="95">
        <f t="shared" si="6"/>
        <v>0</v>
      </c>
      <c r="J34" s="96">
        <f t="shared" si="7"/>
        <v>0</v>
      </c>
      <c r="K34" s="95">
        <f t="shared" si="8"/>
        <v>0</v>
      </c>
      <c r="L34" s="96">
        <f t="shared" si="9"/>
        <v>0</v>
      </c>
      <c r="M34" s="95">
        <f t="shared" si="10"/>
        <v>0</v>
      </c>
      <c r="N34" s="96">
        <f t="shared" si="11"/>
        <v>0</v>
      </c>
      <c r="O34" s="95">
        <f t="shared" si="12"/>
        <v>0</v>
      </c>
      <c r="P34" s="96">
        <f t="shared" si="13"/>
        <v>0</v>
      </c>
      <c r="Q34" s="95">
        <f t="shared" si="14"/>
        <v>0</v>
      </c>
      <c r="R34" s="96">
        <f t="shared" si="15"/>
        <v>0</v>
      </c>
      <c r="S34" s="346">
        <f t="shared" si="1"/>
        <v>0</v>
      </c>
      <c r="T34" s="347"/>
      <c r="U34" s="97">
        <f t="shared" si="17"/>
        <v>0</v>
      </c>
      <c r="V34" s="86" t="str">
        <f t="shared" si="16"/>
        <v>Balance Equilibrado</v>
      </c>
      <c r="AB34">
        <f>SUMIFS('Captura factura'!$F$10:$F$1009,'Captura factura'!$B$10:$B$1009,'Monitoreo COINVERSION'!$AB$20,'Captura factura'!$C$10:$C$1009,'Monitoreo COINVERSION'!$D34,'Captura factura'!$D$10:$D$1009,'Monitoreo COINVERSION'!$E34,'Captura factura'!$I$10:$I$1009,'Monitoreo COINVERSION'!$AB$19)</f>
        <v>0</v>
      </c>
      <c r="AC34">
        <f>SUMIFS('Captura factura'!$F$10:$F$1009,'Captura factura'!$B$10:$B$1009,'Monitoreo COINVERSION'!$AC$20,'Captura factura'!$C$10:$C$1009,'Monitoreo COINVERSION'!$D34,'Captura factura'!$D$10:$D$1009,'Monitoreo COINVERSION'!$E34,'Captura factura'!$I$10:$I$1009,'Monitoreo COINVERSION'!$AB$19)</f>
        <v>0</v>
      </c>
      <c r="AD34">
        <f>SUMIFS('Captura factura'!$F$10:$F$1009,'Captura factura'!$B$10:$B$1009,'Monitoreo COINVERSION'!$AD$20,'Captura factura'!$C$10:$C$1009,'Monitoreo COINVERSION'!$D34,'Captura factura'!$D$10:$D$1009,'Monitoreo COINVERSION'!$E34,'Captura factura'!$I$10:$I$1009,'Monitoreo COINVERSION'!$AB$19)</f>
        <v>0</v>
      </c>
      <c r="AE34">
        <f>SUMIFS('Captura factura'!$F$10:$F$1009,'Captura factura'!$B$10:$B$1009,'Monitoreo COINVERSION'!$AE$20,'Captura factura'!$C$10:$C$1009,'Monitoreo COINVERSION'!$D34,'Captura factura'!$D$10:$D$1009,'Monitoreo COINVERSION'!$E34,'Captura factura'!$I$10:$I$1009,'Monitoreo COINVERSION'!$AB$19)</f>
        <v>0</v>
      </c>
      <c r="AF34">
        <f>SUMIFS('Captura factura'!$F$10:$F$1009,'Captura factura'!$B$10:$B$1009,'Monitoreo COINVERSION'!$AF$20,'Captura factura'!$C$10:$C$1009,'Monitoreo COINVERSION'!$D34,'Captura factura'!$D$10:$D$1009,'Monitoreo COINVERSION'!$E34,'Captura factura'!$I$10:$I$1009,'Monitoreo COINVERSION'!$AB$19)</f>
        <v>0</v>
      </c>
      <c r="AG34">
        <f>SUMIFS('Captura factura'!$F$10:$F$1009,'Captura factura'!$B$10:$B$1009,'Monitoreo COINVERSION'!$AG$20,'Captura factura'!$C$10:$C$1009,'Monitoreo COINVERSION'!$D34,'Captura factura'!$D$10:$D$1009,'Monitoreo COINVERSION'!$E34,'Captura factura'!$I$10:$I$1009,'Monitoreo COINVERSION'!$AB$19)</f>
        <v>0</v>
      </c>
      <c r="AH34">
        <f>SUMIFS('Captura factura'!$F$10:$F$1009,'Captura factura'!$B$10:$B$1009,'Monitoreo COINVERSION'!$AH$20,'Captura factura'!$C$10:$C$1009,'Monitoreo COINVERSION'!$D34,'Captura factura'!$D$10:$D$1009,'Monitoreo COINVERSION'!$E34,'Captura factura'!$I$10:$I$1009,'Monitoreo COINVERSION'!$AB$19)</f>
        <v>0</v>
      </c>
      <c r="AI34">
        <f>SUMIFS('Captura factura'!$F$10:$F$1009,'Captura factura'!$B$10:$B$1009,'Monitoreo COINVERSION'!$AI$20,'Captura factura'!$C$10:$C$1009,'Monitoreo COINVERSION'!$D34,'Captura factura'!$D$10:$D$1009,'Monitoreo COINVERSION'!$E34,'Captura factura'!$I$10:$I$1009,'Monitoreo COINVERSION'!$AB$19)</f>
        <v>0</v>
      </c>
      <c r="AJ34">
        <f>SUMIFS('Captura factura'!$F$10:$F$1009,'Captura factura'!$B$10:$B$1009,'Monitoreo COINVERSION'!$AJ$20,'Captura factura'!$C$10:$C$1009,'Monitoreo COINVERSION'!$D34,'Captura factura'!$D$10:$D$1009,'Monitoreo COINVERSION'!$E34,'Captura factura'!$I$10:$I$1009,'Monitoreo COINVERSION'!$AB$19)</f>
        <v>0</v>
      </c>
      <c r="AK34">
        <f>SUMIFS('Captura factura'!$F$10:$F$1009,'Captura factura'!$B$10:$B$1009,'Monitoreo COINVERSION'!$AK$20,'Captura factura'!$C$10:$C$1009,'Monitoreo COINVERSION'!$D34,'Captura factura'!$D$10:$D$1009,'Monitoreo COINVERSION'!$E34,'Captura factura'!$I$10:$I$1009,'Monitoreo COINVERSION'!$AB$19)</f>
        <v>0</v>
      </c>
      <c r="AL34">
        <f>SUMIFS('Captura factura'!$F$10:$F$1009,'Captura factura'!$B$10:$B$1009,'Monitoreo COINVERSION'!$AL$20,'Captura factura'!$C$10:$C$1009,'Monitoreo COINVERSION'!$D34,'Captura factura'!$D$10:$D$1009,'Monitoreo COINVERSION'!$E34,'Captura factura'!$I$10:$I$1009,'Monitoreo COINVERSION'!$AB$19)</f>
        <v>0</v>
      </c>
      <c r="AM34">
        <f>SUMIFS('Captura factura'!$F$10:$F$1009,'Captura factura'!$B$10:$B$1009,'Monitoreo COINVERSION'!$AM$20,'Captura factura'!$C$10:$C$1009,'Monitoreo COINVERSION'!$D34,'Captura factura'!$D$10:$D$1009,'Monitoreo COINVERSION'!$E34,'Captura factura'!$I$10:$I$1009,'Monitoreo COINVERSION'!$AB$19)</f>
        <v>0</v>
      </c>
    </row>
    <row r="35" spans="3:39" ht="33" customHeight="1" x14ac:dyDescent="0.2">
      <c r="C35" s="22" t="str">
        <f t="shared" si="3"/>
        <v>0%</v>
      </c>
      <c r="D35" s="83">
        <f>'Solicitud recurso'!$B37</f>
        <v>0</v>
      </c>
      <c r="E35" s="111">
        <f>'Solicitud recurso'!C37</f>
        <v>0</v>
      </c>
      <c r="F35" s="91">
        <f>'Solicitud recurso'!E37</f>
        <v>0</v>
      </c>
      <c r="G35" s="95">
        <f t="shared" si="4"/>
        <v>0</v>
      </c>
      <c r="H35" s="96">
        <f t="shared" si="5"/>
        <v>0</v>
      </c>
      <c r="I35" s="95">
        <f t="shared" si="6"/>
        <v>0</v>
      </c>
      <c r="J35" s="96">
        <f t="shared" si="7"/>
        <v>0</v>
      </c>
      <c r="K35" s="95">
        <f t="shared" si="8"/>
        <v>0</v>
      </c>
      <c r="L35" s="96">
        <f t="shared" si="9"/>
        <v>0</v>
      </c>
      <c r="M35" s="95">
        <f t="shared" si="10"/>
        <v>0</v>
      </c>
      <c r="N35" s="96">
        <f t="shared" si="11"/>
        <v>0</v>
      </c>
      <c r="O35" s="95">
        <f t="shared" si="12"/>
        <v>0</v>
      </c>
      <c r="P35" s="96">
        <f t="shared" si="13"/>
        <v>0</v>
      </c>
      <c r="Q35" s="95">
        <f t="shared" si="14"/>
        <v>0</v>
      </c>
      <c r="R35" s="96">
        <f t="shared" si="15"/>
        <v>0</v>
      </c>
      <c r="S35" s="346">
        <f t="shared" si="1"/>
        <v>0</v>
      </c>
      <c r="T35" s="347"/>
      <c r="U35" s="97">
        <f t="shared" si="17"/>
        <v>0</v>
      </c>
      <c r="V35" s="86" t="str">
        <f t="shared" si="16"/>
        <v>Balance Equilibrado</v>
      </c>
      <c r="AB35">
        <f>SUMIFS('Captura factura'!$F$10:$F$1009,'Captura factura'!$B$10:$B$1009,'Monitoreo COINVERSION'!$AB$20,'Captura factura'!$C$10:$C$1009,'Monitoreo COINVERSION'!$D35,'Captura factura'!$D$10:$D$1009,'Monitoreo COINVERSION'!$E35,'Captura factura'!$I$10:$I$1009,'Monitoreo COINVERSION'!$AB$19)</f>
        <v>0</v>
      </c>
      <c r="AC35">
        <f>SUMIFS('Captura factura'!$F$10:$F$1009,'Captura factura'!$B$10:$B$1009,'Monitoreo COINVERSION'!$AC$20,'Captura factura'!$C$10:$C$1009,'Monitoreo COINVERSION'!$D35,'Captura factura'!$D$10:$D$1009,'Monitoreo COINVERSION'!$E35,'Captura factura'!$I$10:$I$1009,'Monitoreo COINVERSION'!$AB$19)</f>
        <v>0</v>
      </c>
      <c r="AD35">
        <f>SUMIFS('Captura factura'!$F$10:$F$1009,'Captura factura'!$B$10:$B$1009,'Monitoreo COINVERSION'!$AD$20,'Captura factura'!$C$10:$C$1009,'Monitoreo COINVERSION'!$D35,'Captura factura'!$D$10:$D$1009,'Monitoreo COINVERSION'!$E35,'Captura factura'!$I$10:$I$1009,'Monitoreo COINVERSION'!$AB$19)</f>
        <v>0</v>
      </c>
      <c r="AE35">
        <f>SUMIFS('Captura factura'!$F$10:$F$1009,'Captura factura'!$B$10:$B$1009,'Monitoreo COINVERSION'!$AE$20,'Captura factura'!$C$10:$C$1009,'Monitoreo COINVERSION'!$D35,'Captura factura'!$D$10:$D$1009,'Monitoreo COINVERSION'!$E35,'Captura factura'!$I$10:$I$1009,'Monitoreo COINVERSION'!$AB$19)</f>
        <v>0</v>
      </c>
      <c r="AF35">
        <f>SUMIFS('Captura factura'!$F$10:$F$1009,'Captura factura'!$B$10:$B$1009,'Monitoreo COINVERSION'!$AF$20,'Captura factura'!$C$10:$C$1009,'Monitoreo COINVERSION'!$D35,'Captura factura'!$D$10:$D$1009,'Monitoreo COINVERSION'!$E35,'Captura factura'!$I$10:$I$1009,'Monitoreo COINVERSION'!$AB$19)</f>
        <v>0</v>
      </c>
      <c r="AG35">
        <f>SUMIFS('Captura factura'!$F$10:$F$1009,'Captura factura'!$B$10:$B$1009,'Monitoreo COINVERSION'!$AG$20,'Captura factura'!$C$10:$C$1009,'Monitoreo COINVERSION'!$D35,'Captura factura'!$D$10:$D$1009,'Monitoreo COINVERSION'!$E35,'Captura factura'!$I$10:$I$1009,'Monitoreo COINVERSION'!$AB$19)</f>
        <v>0</v>
      </c>
      <c r="AH35">
        <f>SUMIFS('Captura factura'!$F$10:$F$1009,'Captura factura'!$B$10:$B$1009,'Monitoreo COINVERSION'!$AH$20,'Captura factura'!$C$10:$C$1009,'Monitoreo COINVERSION'!$D35,'Captura factura'!$D$10:$D$1009,'Monitoreo COINVERSION'!$E35,'Captura factura'!$I$10:$I$1009,'Monitoreo COINVERSION'!$AB$19)</f>
        <v>0</v>
      </c>
      <c r="AI35">
        <f>SUMIFS('Captura factura'!$F$10:$F$1009,'Captura factura'!$B$10:$B$1009,'Monitoreo COINVERSION'!$AI$20,'Captura factura'!$C$10:$C$1009,'Monitoreo COINVERSION'!$D35,'Captura factura'!$D$10:$D$1009,'Monitoreo COINVERSION'!$E35,'Captura factura'!$I$10:$I$1009,'Monitoreo COINVERSION'!$AB$19)</f>
        <v>0</v>
      </c>
      <c r="AJ35">
        <f>SUMIFS('Captura factura'!$F$10:$F$1009,'Captura factura'!$B$10:$B$1009,'Monitoreo COINVERSION'!$AJ$20,'Captura factura'!$C$10:$C$1009,'Monitoreo COINVERSION'!$D35,'Captura factura'!$D$10:$D$1009,'Monitoreo COINVERSION'!$E35,'Captura factura'!$I$10:$I$1009,'Monitoreo COINVERSION'!$AB$19)</f>
        <v>0</v>
      </c>
      <c r="AK35">
        <f>SUMIFS('Captura factura'!$F$10:$F$1009,'Captura factura'!$B$10:$B$1009,'Monitoreo COINVERSION'!$AK$20,'Captura factura'!$C$10:$C$1009,'Monitoreo COINVERSION'!$D35,'Captura factura'!$D$10:$D$1009,'Monitoreo COINVERSION'!$E35,'Captura factura'!$I$10:$I$1009,'Monitoreo COINVERSION'!$AB$19)</f>
        <v>0</v>
      </c>
      <c r="AL35">
        <f>SUMIFS('Captura factura'!$F$10:$F$1009,'Captura factura'!$B$10:$B$1009,'Monitoreo COINVERSION'!$AL$20,'Captura factura'!$C$10:$C$1009,'Monitoreo COINVERSION'!$D35,'Captura factura'!$D$10:$D$1009,'Monitoreo COINVERSION'!$E35,'Captura factura'!$I$10:$I$1009,'Monitoreo COINVERSION'!$AB$19)</f>
        <v>0</v>
      </c>
      <c r="AM35">
        <f>SUMIFS('Captura factura'!$F$10:$F$1009,'Captura factura'!$B$10:$B$1009,'Monitoreo COINVERSION'!$AM$20,'Captura factura'!$C$10:$C$1009,'Monitoreo COINVERSION'!$D35,'Captura factura'!$D$10:$D$1009,'Monitoreo COINVERSION'!$E35,'Captura factura'!$I$10:$I$1009,'Monitoreo COINVERSION'!$AB$19)</f>
        <v>0</v>
      </c>
    </row>
    <row r="36" spans="3:39" ht="33" customHeight="1" x14ac:dyDescent="0.2">
      <c r="C36" s="22" t="str">
        <f t="shared" si="3"/>
        <v>0%</v>
      </c>
      <c r="D36" s="83">
        <f>'Solicitud recurso'!$B38</f>
        <v>0</v>
      </c>
      <c r="E36" s="111">
        <f>'Solicitud recurso'!C38</f>
        <v>0</v>
      </c>
      <c r="F36" s="91">
        <f>'Solicitud recurso'!E38</f>
        <v>0</v>
      </c>
      <c r="G36" s="95">
        <f t="shared" si="4"/>
        <v>0</v>
      </c>
      <c r="H36" s="96">
        <f t="shared" si="5"/>
        <v>0</v>
      </c>
      <c r="I36" s="95">
        <f t="shared" si="6"/>
        <v>0</v>
      </c>
      <c r="J36" s="96">
        <f t="shared" si="7"/>
        <v>0</v>
      </c>
      <c r="K36" s="95">
        <f t="shared" si="8"/>
        <v>0</v>
      </c>
      <c r="L36" s="96">
        <f t="shared" si="9"/>
        <v>0</v>
      </c>
      <c r="M36" s="95">
        <f t="shared" si="10"/>
        <v>0</v>
      </c>
      <c r="N36" s="96">
        <f t="shared" si="11"/>
        <v>0</v>
      </c>
      <c r="O36" s="95">
        <f t="shared" si="12"/>
        <v>0</v>
      </c>
      <c r="P36" s="96">
        <f t="shared" si="13"/>
        <v>0</v>
      </c>
      <c r="Q36" s="95">
        <f t="shared" si="14"/>
        <v>0</v>
      </c>
      <c r="R36" s="96">
        <f t="shared" si="15"/>
        <v>0</v>
      </c>
      <c r="S36" s="346">
        <f t="shared" si="1"/>
        <v>0</v>
      </c>
      <c r="T36" s="347"/>
      <c r="U36" s="97">
        <f t="shared" si="17"/>
        <v>0</v>
      </c>
      <c r="V36" s="86" t="str">
        <f t="shared" si="16"/>
        <v>Balance Equilibrado</v>
      </c>
      <c r="AB36">
        <f>SUMIFS('Captura factura'!$F$10:$F$1009,'Captura factura'!$B$10:$B$1009,'Monitoreo COINVERSION'!$AB$20,'Captura factura'!$C$10:$C$1009,'Monitoreo COINVERSION'!$D36,'Captura factura'!$D$10:$D$1009,'Monitoreo COINVERSION'!$E36,'Captura factura'!$I$10:$I$1009,'Monitoreo COINVERSION'!$AB$19)</f>
        <v>0</v>
      </c>
      <c r="AC36">
        <f>SUMIFS('Captura factura'!$F$10:$F$1009,'Captura factura'!$B$10:$B$1009,'Monitoreo COINVERSION'!$AC$20,'Captura factura'!$C$10:$C$1009,'Monitoreo COINVERSION'!$D36,'Captura factura'!$D$10:$D$1009,'Monitoreo COINVERSION'!$E36,'Captura factura'!$I$10:$I$1009,'Monitoreo COINVERSION'!$AB$19)</f>
        <v>0</v>
      </c>
      <c r="AD36">
        <f>SUMIFS('Captura factura'!$F$10:$F$1009,'Captura factura'!$B$10:$B$1009,'Monitoreo COINVERSION'!$AD$20,'Captura factura'!$C$10:$C$1009,'Monitoreo COINVERSION'!$D36,'Captura factura'!$D$10:$D$1009,'Monitoreo COINVERSION'!$E36,'Captura factura'!$I$10:$I$1009,'Monitoreo COINVERSION'!$AB$19)</f>
        <v>0</v>
      </c>
      <c r="AE36">
        <f>SUMIFS('Captura factura'!$F$10:$F$1009,'Captura factura'!$B$10:$B$1009,'Monitoreo COINVERSION'!$AE$20,'Captura factura'!$C$10:$C$1009,'Monitoreo COINVERSION'!$D36,'Captura factura'!$D$10:$D$1009,'Monitoreo COINVERSION'!$E36,'Captura factura'!$I$10:$I$1009,'Monitoreo COINVERSION'!$AB$19)</f>
        <v>0</v>
      </c>
      <c r="AF36">
        <f>SUMIFS('Captura factura'!$F$10:$F$1009,'Captura factura'!$B$10:$B$1009,'Monitoreo COINVERSION'!$AF$20,'Captura factura'!$C$10:$C$1009,'Monitoreo COINVERSION'!$D36,'Captura factura'!$D$10:$D$1009,'Monitoreo COINVERSION'!$E36,'Captura factura'!$I$10:$I$1009,'Monitoreo COINVERSION'!$AB$19)</f>
        <v>0</v>
      </c>
      <c r="AG36">
        <f>SUMIFS('Captura factura'!$F$10:$F$1009,'Captura factura'!$B$10:$B$1009,'Monitoreo COINVERSION'!$AG$20,'Captura factura'!$C$10:$C$1009,'Monitoreo COINVERSION'!$D36,'Captura factura'!$D$10:$D$1009,'Monitoreo COINVERSION'!$E36,'Captura factura'!$I$10:$I$1009,'Monitoreo COINVERSION'!$AB$19)</f>
        <v>0</v>
      </c>
      <c r="AH36">
        <f>SUMIFS('Captura factura'!$F$10:$F$1009,'Captura factura'!$B$10:$B$1009,'Monitoreo COINVERSION'!$AH$20,'Captura factura'!$C$10:$C$1009,'Monitoreo COINVERSION'!$D36,'Captura factura'!$D$10:$D$1009,'Monitoreo COINVERSION'!$E36,'Captura factura'!$I$10:$I$1009,'Monitoreo COINVERSION'!$AB$19)</f>
        <v>0</v>
      </c>
      <c r="AI36">
        <f>SUMIFS('Captura factura'!$F$10:$F$1009,'Captura factura'!$B$10:$B$1009,'Monitoreo COINVERSION'!$AI$20,'Captura factura'!$C$10:$C$1009,'Monitoreo COINVERSION'!$D36,'Captura factura'!$D$10:$D$1009,'Monitoreo COINVERSION'!$E36,'Captura factura'!$I$10:$I$1009,'Monitoreo COINVERSION'!$AB$19)</f>
        <v>0</v>
      </c>
      <c r="AJ36">
        <f>SUMIFS('Captura factura'!$F$10:$F$1009,'Captura factura'!$B$10:$B$1009,'Monitoreo COINVERSION'!$AJ$20,'Captura factura'!$C$10:$C$1009,'Monitoreo COINVERSION'!$D36,'Captura factura'!$D$10:$D$1009,'Monitoreo COINVERSION'!$E36,'Captura factura'!$I$10:$I$1009,'Monitoreo COINVERSION'!$AB$19)</f>
        <v>0</v>
      </c>
      <c r="AK36">
        <f>SUMIFS('Captura factura'!$F$10:$F$1009,'Captura factura'!$B$10:$B$1009,'Monitoreo COINVERSION'!$AK$20,'Captura factura'!$C$10:$C$1009,'Monitoreo COINVERSION'!$D36,'Captura factura'!$D$10:$D$1009,'Monitoreo COINVERSION'!$E36,'Captura factura'!$I$10:$I$1009,'Monitoreo COINVERSION'!$AB$19)</f>
        <v>0</v>
      </c>
      <c r="AL36">
        <f>SUMIFS('Captura factura'!$F$10:$F$1009,'Captura factura'!$B$10:$B$1009,'Monitoreo COINVERSION'!$AL$20,'Captura factura'!$C$10:$C$1009,'Monitoreo COINVERSION'!$D36,'Captura factura'!$D$10:$D$1009,'Monitoreo COINVERSION'!$E36,'Captura factura'!$I$10:$I$1009,'Monitoreo COINVERSION'!$AB$19)</f>
        <v>0</v>
      </c>
      <c r="AM36">
        <f>SUMIFS('Captura factura'!$F$10:$F$1009,'Captura factura'!$B$10:$B$1009,'Monitoreo COINVERSION'!$AM$20,'Captura factura'!$C$10:$C$1009,'Monitoreo COINVERSION'!$D36,'Captura factura'!$D$10:$D$1009,'Monitoreo COINVERSION'!$E36,'Captura factura'!$I$10:$I$1009,'Monitoreo COINVERSION'!$AB$19)</f>
        <v>0</v>
      </c>
    </row>
    <row r="37" spans="3:39" ht="33" customHeight="1" x14ac:dyDescent="0.2">
      <c r="C37" s="22" t="str">
        <f t="shared" si="3"/>
        <v>0%</v>
      </c>
      <c r="D37" s="83">
        <f>'Solicitud recurso'!$B39</f>
        <v>0</v>
      </c>
      <c r="E37" s="111">
        <f>'Solicitud recurso'!C39</f>
        <v>0</v>
      </c>
      <c r="F37" s="91">
        <f>'Solicitud recurso'!E39</f>
        <v>0</v>
      </c>
      <c r="G37" s="95">
        <f t="shared" si="4"/>
        <v>0</v>
      </c>
      <c r="H37" s="96">
        <f t="shared" si="5"/>
        <v>0</v>
      </c>
      <c r="I37" s="95">
        <f t="shared" si="6"/>
        <v>0</v>
      </c>
      <c r="J37" s="96">
        <f t="shared" si="7"/>
        <v>0</v>
      </c>
      <c r="K37" s="95">
        <f t="shared" si="8"/>
        <v>0</v>
      </c>
      <c r="L37" s="96">
        <f t="shared" si="9"/>
        <v>0</v>
      </c>
      <c r="M37" s="95">
        <f t="shared" si="10"/>
        <v>0</v>
      </c>
      <c r="N37" s="96">
        <f t="shared" si="11"/>
        <v>0</v>
      </c>
      <c r="O37" s="95">
        <f t="shared" si="12"/>
        <v>0</v>
      </c>
      <c r="P37" s="96">
        <f t="shared" si="13"/>
        <v>0</v>
      </c>
      <c r="Q37" s="95">
        <f t="shared" si="14"/>
        <v>0</v>
      </c>
      <c r="R37" s="96">
        <f t="shared" si="15"/>
        <v>0</v>
      </c>
      <c r="S37" s="346">
        <f t="shared" si="1"/>
        <v>0</v>
      </c>
      <c r="T37" s="347"/>
      <c r="U37" s="97">
        <f t="shared" si="17"/>
        <v>0</v>
      </c>
      <c r="V37" s="86" t="str">
        <f t="shared" si="16"/>
        <v>Balance Equilibrado</v>
      </c>
      <c r="AB37">
        <f>SUMIFS('Captura factura'!$F$10:$F$1009,'Captura factura'!$B$10:$B$1009,'Monitoreo COINVERSION'!$AB$20,'Captura factura'!$C$10:$C$1009,'Monitoreo COINVERSION'!$D37,'Captura factura'!$D$10:$D$1009,'Monitoreo COINVERSION'!$E37,'Captura factura'!$I$10:$I$1009,'Monitoreo COINVERSION'!$AB$19)</f>
        <v>0</v>
      </c>
      <c r="AC37">
        <f>SUMIFS('Captura factura'!$F$10:$F$1009,'Captura factura'!$B$10:$B$1009,'Monitoreo COINVERSION'!$AC$20,'Captura factura'!$C$10:$C$1009,'Monitoreo COINVERSION'!$D37,'Captura factura'!$D$10:$D$1009,'Monitoreo COINVERSION'!$E37,'Captura factura'!$I$10:$I$1009,'Monitoreo COINVERSION'!$AB$19)</f>
        <v>0</v>
      </c>
      <c r="AD37">
        <f>SUMIFS('Captura factura'!$F$10:$F$1009,'Captura factura'!$B$10:$B$1009,'Monitoreo COINVERSION'!$AD$20,'Captura factura'!$C$10:$C$1009,'Monitoreo COINVERSION'!$D37,'Captura factura'!$D$10:$D$1009,'Monitoreo COINVERSION'!$E37,'Captura factura'!$I$10:$I$1009,'Monitoreo COINVERSION'!$AB$19)</f>
        <v>0</v>
      </c>
      <c r="AE37">
        <f>SUMIFS('Captura factura'!$F$10:$F$1009,'Captura factura'!$B$10:$B$1009,'Monitoreo COINVERSION'!$AE$20,'Captura factura'!$C$10:$C$1009,'Monitoreo COINVERSION'!$D37,'Captura factura'!$D$10:$D$1009,'Monitoreo COINVERSION'!$E37,'Captura factura'!$I$10:$I$1009,'Monitoreo COINVERSION'!$AB$19)</f>
        <v>0</v>
      </c>
      <c r="AF37">
        <f>SUMIFS('Captura factura'!$F$10:$F$1009,'Captura factura'!$B$10:$B$1009,'Monitoreo COINVERSION'!$AF$20,'Captura factura'!$C$10:$C$1009,'Monitoreo COINVERSION'!$D37,'Captura factura'!$D$10:$D$1009,'Monitoreo COINVERSION'!$E37,'Captura factura'!$I$10:$I$1009,'Monitoreo COINVERSION'!$AB$19)</f>
        <v>0</v>
      </c>
      <c r="AG37">
        <f>SUMIFS('Captura factura'!$F$10:$F$1009,'Captura factura'!$B$10:$B$1009,'Monitoreo COINVERSION'!$AG$20,'Captura factura'!$C$10:$C$1009,'Monitoreo COINVERSION'!$D37,'Captura factura'!$D$10:$D$1009,'Monitoreo COINVERSION'!$E37,'Captura factura'!$I$10:$I$1009,'Monitoreo COINVERSION'!$AB$19)</f>
        <v>0</v>
      </c>
      <c r="AH37">
        <f>SUMIFS('Captura factura'!$F$10:$F$1009,'Captura factura'!$B$10:$B$1009,'Monitoreo COINVERSION'!$AH$20,'Captura factura'!$C$10:$C$1009,'Monitoreo COINVERSION'!$D37,'Captura factura'!$D$10:$D$1009,'Monitoreo COINVERSION'!$E37,'Captura factura'!$I$10:$I$1009,'Monitoreo COINVERSION'!$AB$19)</f>
        <v>0</v>
      </c>
      <c r="AI37">
        <f>SUMIFS('Captura factura'!$F$10:$F$1009,'Captura factura'!$B$10:$B$1009,'Monitoreo COINVERSION'!$AI$20,'Captura factura'!$C$10:$C$1009,'Monitoreo COINVERSION'!$D37,'Captura factura'!$D$10:$D$1009,'Monitoreo COINVERSION'!$E37,'Captura factura'!$I$10:$I$1009,'Monitoreo COINVERSION'!$AB$19)</f>
        <v>0</v>
      </c>
      <c r="AJ37">
        <f>SUMIFS('Captura factura'!$F$10:$F$1009,'Captura factura'!$B$10:$B$1009,'Monitoreo COINVERSION'!$AJ$20,'Captura factura'!$C$10:$C$1009,'Monitoreo COINVERSION'!$D37,'Captura factura'!$D$10:$D$1009,'Monitoreo COINVERSION'!$E37,'Captura factura'!$I$10:$I$1009,'Monitoreo COINVERSION'!$AB$19)</f>
        <v>0</v>
      </c>
      <c r="AK37">
        <f>SUMIFS('Captura factura'!$F$10:$F$1009,'Captura factura'!$B$10:$B$1009,'Monitoreo COINVERSION'!$AK$20,'Captura factura'!$C$10:$C$1009,'Monitoreo COINVERSION'!$D37,'Captura factura'!$D$10:$D$1009,'Monitoreo COINVERSION'!$E37,'Captura factura'!$I$10:$I$1009,'Monitoreo COINVERSION'!$AB$19)</f>
        <v>0</v>
      </c>
      <c r="AL37">
        <f>SUMIFS('Captura factura'!$F$10:$F$1009,'Captura factura'!$B$10:$B$1009,'Monitoreo COINVERSION'!$AL$20,'Captura factura'!$C$10:$C$1009,'Monitoreo COINVERSION'!$D37,'Captura factura'!$D$10:$D$1009,'Monitoreo COINVERSION'!$E37,'Captura factura'!$I$10:$I$1009,'Monitoreo COINVERSION'!$AB$19)</f>
        <v>0</v>
      </c>
      <c r="AM37">
        <f>SUMIFS('Captura factura'!$F$10:$F$1009,'Captura factura'!$B$10:$B$1009,'Monitoreo COINVERSION'!$AM$20,'Captura factura'!$C$10:$C$1009,'Monitoreo COINVERSION'!$D37,'Captura factura'!$D$10:$D$1009,'Monitoreo COINVERSION'!$E37,'Captura factura'!$I$10:$I$1009,'Monitoreo COINVERSION'!$AB$19)</f>
        <v>0</v>
      </c>
    </row>
    <row r="38" spans="3:39" ht="33" customHeight="1" x14ac:dyDescent="0.2">
      <c r="C38" s="22" t="str">
        <f t="shared" si="3"/>
        <v>0%</v>
      </c>
      <c r="D38" s="83">
        <f>'Solicitud recurso'!$B40</f>
        <v>0</v>
      </c>
      <c r="E38" s="111">
        <f>'Solicitud recurso'!C40</f>
        <v>0</v>
      </c>
      <c r="F38" s="91">
        <f>'Solicitud recurso'!E40</f>
        <v>0</v>
      </c>
      <c r="G38" s="95">
        <f t="shared" si="4"/>
        <v>0</v>
      </c>
      <c r="H38" s="96">
        <f t="shared" si="5"/>
        <v>0</v>
      </c>
      <c r="I38" s="95">
        <f t="shared" si="6"/>
        <v>0</v>
      </c>
      <c r="J38" s="96">
        <f t="shared" si="7"/>
        <v>0</v>
      </c>
      <c r="K38" s="95">
        <f t="shared" si="8"/>
        <v>0</v>
      </c>
      <c r="L38" s="96">
        <f t="shared" si="9"/>
        <v>0</v>
      </c>
      <c r="M38" s="95">
        <f t="shared" si="10"/>
        <v>0</v>
      </c>
      <c r="N38" s="96">
        <f t="shared" si="11"/>
        <v>0</v>
      </c>
      <c r="O38" s="95">
        <f t="shared" si="12"/>
        <v>0</v>
      </c>
      <c r="P38" s="96">
        <f t="shared" si="13"/>
        <v>0</v>
      </c>
      <c r="Q38" s="95">
        <f t="shared" si="14"/>
        <v>0</v>
      </c>
      <c r="R38" s="96">
        <f t="shared" si="15"/>
        <v>0</v>
      </c>
      <c r="S38" s="346">
        <f t="shared" si="1"/>
        <v>0</v>
      </c>
      <c r="T38" s="347"/>
      <c r="U38" s="97">
        <f t="shared" si="17"/>
        <v>0</v>
      </c>
      <c r="V38" s="86" t="str">
        <f t="shared" si="16"/>
        <v>Balance Equilibrado</v>
      </c>
      <c r="AB38">
        <f>SUMIFS('Captura factura'!$F$10:$F$1009,'Captura factura'!$B$10:$B$1009,'Monitoreo COINVERSION'!$AB$20,'Captura factura'!$C$10:$C$1009,'Monitoreo COINVERSION'!$D38,'Captura factura'!$D$10:$D$1009,'Monitoreo COINVERSION'!$E38,'Captura factura'!$I$10:$I$1009,'Monitoreo COINVERSION'!$AB$19)</f>
        <v>0</v>
      </c>
      <c r="AC38">
        <f>SUMIFS('Captura factura'!$F$10:$F$1009,'Captura factura'!$B$10:$B$1009,'Monitoreo COINVERSION'!$AC$20,'Captura factura'!$C$10:$C$1009,'Monitoreo COINVERSION'!$D38,'Captura factura'!$D$10:$D$1009,'Monitoreo COINVERSION'!$E38,'Captura factura'!$I$10:$I$1009,'Monitoreo COINVERSION'!$AB$19)</f>
        <v>0</v>
      </c>
      <c r="AD38">
        <f>SUMIFS('Captura factura'!$F$10:$F$1009,'Captura factura'!$B$10:$B$1009,'Monitoreo COINVERSION'!$AD$20,'Captura factura'!$C$10:$C$1009,'Monitoreo COINVERSION'!$D38,'Captura factura'!$D$10:$D$1009,'Monitoreo COINVERSION'!$E38,'Captura factura'!$I$10:$I$1009,'Monitoreo COINVERSION'!$AB$19)</f>
        <v>0</v>
      </c>
      <c r="AE38">
        <f>SUMIFS('Captura factura'!$F$10:$F$1009,'Captura factura'!$B$10:$B$1009,'Monitoreo COINVERSION'!$AE$20,'Captura factura'!$C$10:$C$1009,'Monitoreo COINVERSION'!$D38,'Captura factura'!$D$10:$D$1009,'Monitoreo COINVERSION'!$E38,'Captura factura'!$I$10:$I$1009,'Monitoreo COINVERSION'!$AB$19)</f>
        <v>0</v>
      </c>
      <c r="AF38">
        <f>SUMIFS('Captura factura'!$F$10:$F$1009,'Captura factura'!$B$10:$B$1009,'Monitoreo COINVERSION'!$AF$20,'Captura factura'!$C$10:$C$1009,'Monitoreo COINVERSION'!$D38,'Captura factura'!$D$10:$D$1009,'Monitoreo COINVERSION'!$E38,'Captura factura'!$I$10:$I$1009,'Monitoreo COINVERSION'!$AB$19)</f>
        <v>0</v>
      </c>
      <c r="AG38">
        <f>SUMIFS('Captura factura'!$F$10:$F$1009,'Captura factura'!$B$10:$B$1009,'Monitoreo COINVERSION'!$AG$20,'Captura factura'!$C$10:$C$1009,'Monitoreo COINVERSION'!$D38,'Captura factura'!$D$10:$D$1009,'Monitoreo COINVERSION'!$E38,'Captura factura'!$I$10:$I$1009,'Monitoreo COINVERSION'!$AB$19)</f>
        <v>0</v>
      </c>
      <c r="AH38">
        <f>SUMIFS('Captura factura'!$F$10:$F$1009,'Captura factura'!$B$10:$B$1009,'Monitoreo COINVERSION'!$AH$20,'Captura factura'!$C$10:$C$1009,'Monitoreo COINVERSION'!$D38,'Captura factura'!$D$10:$D$1009,'Monitoreo COINVERSION'!$E38,'Captura factura'!$I$10:$I$1009,'Monitoreo COINVERSION'!$AB$19)</f>
        <v>0</v>
      </c>
      <c r="AI38">
        <f>SUMIFS('Captura factura'!$F$10:$F$1009,'Captura factura'!$B$10:$B$1009,'Monitoreo COINVERSION'!$AI$20,'Captura factura'!$C$10:$C$1009,'Monitoreo COINVERSION'!$D38,'Captura factura'!$D$10:$D$1009,'Monitoreo COINVERSION'!$E38,'Captura factura'!$I$10:$I$1009,'Monitoreo COINVERSION'!$AB$19)</f>
        <v>0</v>
      </c>
      <c r="AJ38">
        <f>SUMIFS('Captura factura'!$F$10:$F$1009,'Captura factura'!$B$10:$B$1009,'Monitoreo COINVERSION'!$AJ$20,'Captura factura'!$C$10:$C$1009,'Monitoreo COINVERSION'!$D38,'Captura factura'!$D$10:$D$1009,'Monitoreo COINVERSION'!$E38,'Captura factura'!$I$10:$I$1009,'Monitoreo COINVERSION'!$AB$19)</f>
        <v>0</v>
      </c>
      <c r="AK38">
        <f>SUMIFS('Captura factura'!$F$10:$F$1009,'Captura factura'!$B$10:$B$1009,'Monitoreo COINVERSION'!$AK$20,'Captura factura'!$C$10:$C$1009,'Monitoreo COINVERSION'!$D38,'Captura factura'!$D$10:$D$1009,'Monitoreo COINVERSION'!$E38,'Captura factura'!$I$10:$I$1009,'Monitoreo COINVERSION'!$AB$19)</f>
        <v>0</v>
      </c>
      <c r="AL38">
        <f>SUMIFS('Captura factura'!$F$10:$F$1009,'Captura factura'!$B$10:$B$1009,'Monitoreo COINVERSION'!$AL$20,'Captura factura'!$C$10:$C$1009,'Monitoreo COINVERSION'!$D38,'Captura factura'!$D$10:$D$1009,'Monitoreo COINVERSION'!$E38,'Captura factura'!$I$10:$I$1009,'Monitoreo COINVERSION'!$AB$19)</f>
        <v>0</v>
      </c>
      <c r="AM38">
        <f>SUMIFS('Captura factura'!$F$10:$F$1009,'Captura factura'!$B$10:$B$1009,'Monitoreo COINVERSION'!$AM$20,'Captura factura'!$C$10:$C$1009,'Monitoreo COINVERSION'!$D38,'Captura factura'!$D$10:$D$1009,'Monitoreo COINVERSION'!$E38,'Captura factura'!$I$10:$I$1009,'Monitoreo COINVERSION'!$AB$19)</f>
        <v>0</v>
      </c>
    </row>
    <row r="39" spans="3:39" ht="33" customHeight="1" x14ac:dyDescent="0.2">
      <c r="C39" s="22" t="str">
        <f t="shared" si="3"/>
        <v>0%</v>
      </c>
      <c r="D39" s="83">
        <f>'Solicitud recurso'!$B41</f>
        <v>0</v>
      </c>
      <c r="E39" s="111">
        <f>'Solicitud recurso'!C41</f>
        <v>0</v>
      </c>
      <c r="F39" s="91">
        <f>'Solicitud recurso'!E41</f>
        <v>0</v>
      </c>
      <c r="G39" s="95">
        <f t="shared" si="4"/>
        <v>0</v>
      </c>
      <c r="H39" s="96">
        <f t="shared" si="5"/>
        <v>0</v>
      </c>
      <c r="I39" s="95">
        <f t="shared" si="6"/>
        <v>0</v>
      </c>
      <c r="J39" s="96">
        <f t="shared" si="7"/>
        <v>0</v>
      </c>
      <c r="K39" s="95">
        <f t="shared" si="8"/>
        <v>0</v>
      </c>
      <c r="L39" s="96">
        <f t="shared" si="9"/>
        <v>0</v>
      </c>
      <c r="M39" s="95">
        <f t="shared" si="10"/>
        <v>0</v>
      </c>
      <c r="N39" s="96">
        <f t="shared" si="11"/>
        <v>0</v>
      </c>
      <c r="O39" s="95">
        <f t="shared" si="12"/>
        <v>0</v>
      </c>
      <c r="P39" s="96">
        <f t="shared" si="13"/>
        <v>0</v>
      </c>
      <c r="Q39" s="95">
        <f t="shared" si="14"/>
        <v>0</v>
      </c>
      <c r="R39" s="96">
        <f t="shared" si="15"/>
        <v>0</v>
      </c>
      <c r="S39" s="346">
        <f t="shared" si="1"/>
        <v>0</v>
      </c>
      <c r="T39" s="347"/>
      <c r="U39" s="97">
        <f t="shared" si="17"/>
        <v>0</v>
      </c>
      <c r="V39" s="86" t="str">
        <f t="shared" si="16"/>
        <v>Balance Equilibrado</v>
      </c>
      <c r="AB39">
        <f>SUMIFS('Captura factura'!$F$10:$F$1009,'Captura factura'!$B$10:$B$1009,'Monitoreo COINVERSION'!$AB$20,'Captura factura'!$C$10:$C$1009,'Monitoreo COINVERSION'!$D39,'Captura factura'!$D$10:$D$1009,'Monitoreo COINVERSION'!$E39,'Captura factura'!$I$10:$I$1009,'Monitoreo COINVERSION'!$AB$19)</f>
        <v>0</v>
      </c>
      <c r="AC39">
        <f>SUMIFS('Captura factura'!$F$10:$F$1009,'Captura factura'!$B$10:$B$1009,'Monitoreo COINVERSION'!$AC$20,'Captura factura'!$C$10:$C$1009,'Monitoreo COINVERSION'!$D39,'Captura factura'!$D$10:$D$1009,'Monitoreo COINVERSION'!$E39,'Captura factura'!$I$10:$I$1009,'Monitoreo COINVERSION'!$AB$19)</f>
        <v>0</v>
      </c>
      <c r="AD39">
        <f>SUMIFS('Captura factura'!$F$10:$F$1009,'Captura factura'!$B$10:$B$1009,'Monitoreo COINVERSION'!$AD$20,'Captura factura'!$C$10:$C$1009,'Monitoreo COINVERSION'!$D39,'Captura factura'!$D$10:$D$1009,'Monitoreo COINVERSION'!$E39,'Captura factura'!$I$10:$I$1009,'Monitoreo COINVERSION'!$AB$19)</f>
        <v>0</v>
      </c>
      <c r="AE39">
        <f>SUMIFS('Captura factura'!$F$10:$F$1009,'Captura factura'!$B$10:$B$1009,'Monitoreo COINVERSION'!$AE$20,'Captura factura'!$C$10:$C$1009,'Monitoreo COINVERSION'!$D39,'Captura factura'!$D$10:$D$1009,'Monitoreo COINVERSION'!$E39,'Captura factura'!$I$10:$I$1009,'Monitoreo COINVERSION'!$AB$19)</f>
        <v>0</v>
      </c>
      <c r="AF39">
        <f>SUMIFS('Captura factura'!$F$10:$F$1009,'Captura factura'!$B$10:$B$1009,'Monitoreo COINVERSION'!$AF$20,'Captura factura'!$C$10:$C$1009,'Monitoreo COINVERSION'!$D39,'Captura factura'!$D$10:$D$1009,'Monitoreo COINVERSION'!$E39,'Captura factura'!$I$10:$I$1009,'Monitoreo COINVERSION'!$AB$19)</f>
        <v>0</v>
      </c>
      <c r="AG39">
        <f>SUMIFS('Captura factura'!$F$10:$F$1009,'Captura factura'!$B$10:$B$1009,'Monitoreo COINVERSION'!$AG$20,'Captura factura'!$C$10:$C$1009,'Monitoreo COINVERSION'!$D39,'Captura factura'!$D$10:$D$1009,'Monitoreo COINVERSION'!$E39,'Captura factura'!$I$10:$I$1009,'Monitoreo COINVERSION'!$AB$19)</f>
        <v>0</v>
      </c>
      <c r="AH39">
        <f>SUMIFS('Captura factura'!$F$10:$F$1009,'Captura factura'!$B$10:$B$1009,'Monitoreo COINVERSION'!$AH$20,'Captura factura'!$C$10:$C$1009,'Monitoreo COINVERSION'!$D39,'Captura factura'!$D$10:$D$1009,'Monitoreo COINVERSION'!$E39,'Captura factura'!$I$10:$I$1009,'Monitoreo COINVERSION'!$AB$19)</f>
        <v>0</v>
      </c>
      <c r="AI39">
        <f>SUMIFS('Captura factura'!$F$10:$F$1009,'Captura factura'!$B$10:$B$1009,'Monitoreo COINVERSION'!$AI$20,'Captura factura'!$C$10:$C$1009,'Monitoreo COINVERSION'!$D39,'Captura factura'!$D$10:$D$1009,'Monitoreo COINVERSION'!$E39,'Captura factura'!$I$10:$I$1009,'Monitoreo COINVERSION'!$AB$19)</f>
        <v>0</v>
      </c>
      <c r="AJ39">
        <f>SUMIFS('Captura factura'!$F$10:$F$1009,'Captura factura'!$B$10:$B$1009,'Monitoreo COINVERSION'!$AJ$20,'Captura factura'!$C$10:$C$1009,'Monitoreo COINVERSION'!$D39,'Captura factura'!$D$10:$D$1009,'Monitoreo COINVERSION'!$E39,'Captura factura'!$I$10:$I$1009,'Monitoreo COINVERSION'!$AB$19)</f>
        <v>0</v>
      </c>
      <c r="AK39">
        <f>SUMIFS('Captura factura'!$F$10:$F$1009,'Captura factura'!$B$10:$B$1009,'Monitoreo COINVERSION'!$AK$20,'Captura factura'!$C$10:$C$1009,'Monitoreo COINVERSION'!$D39,'Captura factura'!$D$10:$D$1009,'Monitoreo COINVERSION'!$E39,'Captura factura'!$I$10:$I$1009,'Monitoreo COINVERSION'!$AB$19)</f>
        <v>0</v>
      </c>
      <c r="AL39">
        <f>SUMIFS('Captura factura'!$F$10:$F$1009,'Captura factura'!$B$10:$B$1009,'Monitoreo COINVERSION'!$AL$20,'Captura factura'!$C$10:$C$1009,'Monitoreo COINVERSION'!$D39,'Captura factura'!$D$10:$D$1009,'Monitoreo COINVERSION'!$E39,'Captura factura'!$I$10:$I$1009,'Monitoreo COINVERSION'!$AB$19)</f>
        <v>0</v>
      </c>
      <c r="AM39">
        <f>SUMIFS('Captura factura'!$F$10:$F$1009,'Captura factura'!$B$10:$B$1009,'Monitoreo COINVERSION'!$AM$20,'Captura factura'!$C$10:$C$1009,'Monitoreo COINVERSION'!$D39,'Captura factura'!$D$10:$D$1009,'Monitoreo COINVERSION'!$E39,'Captura factura'!$I$10:$I$1009,'Monitoreo COINVERSION'!$AB$19)</f>
        <v>0</v>
      </c>
    </row>
    <row r="40" spans="3:39" ht="33" customHeight="1" x14ac:dyDescent="0.2">
      <c r="C40" s="22" t="str">
        <f t="shared" si="3"/>
        <v>0%</v>
      </c>
      <c r="D40" s="83">
        <f>'Solicitud recurso'!$B42</f>
        <v>0</v>
      </c>
      <c r="E40" s="111">
        <f>'Solicitud recurso'!C42</f>
        <v>0</v>
      </c>
      <c r="F40" s="91">
        <f>'Solicitud recurso'!E42</f>
        <v>0</v>
      </c>
      <c r="G40" s="95">
        <f t="shared" si="4"/>
        <v>0</v>
      </c>
      <c r="H40" s="96">
        <f t="shared" si="5"/>
        <v>0</v>
      </c>
      <c r="I40" s="95">
        <f t="shared" si="6"/>
        <v>0</v>
      </c>
      <c r="J40" s="96">
        <f t="shared" si="7"/>
        <v>0</v>
      </c>
      <c r="K40" s="95">
        <f t="shared" si="8"/>
        <v>0</v>
      </c>
      <c r="L40" s="96">
        <f t="shared" si="9"/>
        <v>0</v>
      </c>
      <c r="M40" s="95">
        <f t="shared" si="10"/>
        <v>0</v>
      </c>
      <c r="N40" s="96">
        <f t="shared" si="11"/>
        <v>0</v>
      </c>
      <c r="O40" s="95">
        <f t="shared" si="12"/>
        <v>0</v>
      </c>
      <c r="P40" s="96">
        <f t="shared" si="13"/>
        <v>0</v>
      </c>
      <c r="Q40" s="95">
        <f t="shared" si="14"/>
        <v>0</v>
      </c>
      <c r="R40" s="96">
        <f t="shared" si="15"/>
        <v>0</v>
      </c>
      <c r="S40" s="346">
        <f t="shared" si="1"/>
        <v>0</v>
      </c>
      <c r="T40" s="347"/>
      <c r="U40" s="97">
        <f t="shared" si="17"/>
        <v>0</v>
      </c>
      <c r="V40" s="86" t="str">
        <f t="shared" si="16"/>
        <v>Balance Equilibrado</v>
      </c>
      <c r="AB40">
        <f>SUMIFS('Captura factura'!$F$10:$F$1009,'Captura factura'!$B$10:$B$1009,'Monitoreo COINVERSION'!$AB$20,'Captura factura'!$C$10:$C$1009,'Monitoreo COINVERSION'!$D40,'Captura factura'!$D$10:$D$1009,'Monitoreo COINVERSION'!$E40,'Captura factura'!$I$10:$I$1009,'Monitoreo COINVERSION'!$AB$19)</f>
        <v>0</v>
      </c>
      <c r="AC40">
        <f>SUMIFS('Captura factura'!$F$10:$F$1009,'Captura factura'!$B$10:$B$1009,'Monitoreo COINVERSION'!$AC$20,'Captura factura'!$C$10:$C$1009,'Monitoreo COINVERSION'!$D40,'Captura factura'!$D$10:$D$1009,'Monitoreo COINVERSION'!$E40,'Captura factura'!$I$10:$I$1009,'Monitoreo COINVERSION'!$AB$19)</f>
        <v>0</v>
      </c>
      <c r="AD40">
        <f>SUMIFS('Captura factura'!$F$10:$F$1009,'Captura factura'!$B$10:$B$1009,'Monitoreo COINVERSION'!$AD$20,'Captura factura'!$C$10:$C$1009,'Monitoreo COINVERSION'!$D40,'Captura factura'!$D$10:$D$1009,'Monitoreo COINVERSION'!$E40,'Captura factura'!$I$10:$I$1009,'Monitoreo COINVERSION'!$AB$19)</f>
        <v>0</v>
      </c>
      <c r="AE40">
        <f>SUMIFS('Captura factura'!$F$10:$F$1009,'Captura factura'!$B$10:$B$1009,'Monitoreo COINVERSION'!$AE$20,'Captura factura'!$C$10:$C$1009,'Monitoreo COINVERSION'!$D40,'Captura factura'!$D$10:$D$1009,'Monitoreo COINVERSION'!$E40,'Captura factura'!$I$10:$I$1009,'Monitoreo COINVERSION'!$AB$19)</f>
        <v>0</v>
      </c>
      <c r="AF40">
        <f>SUMIFS('Captura factura'!$F$10:$F$1009,'Captura factura'!$B$10:$B$1009,'Monitoreo COINVERSION'!$AF$20,'Captura factura'!$C$10:$C$1009,'Monitoreo COINVERSION'!$D40,'Captura factura'!$D$10:$D$1009,'Monitoreo COINVERSION'!$E40,'Captura factura'!$I$10:$I$1009,'Monitoreo COINVERSION'!$AB$19)</f>
        <v>0</v>
      </c>
      <c r="AG40">
        <f>SUMIFS('Captura factura'!$F$10:$F$1009,'Captura factura'!$B$10:$B$1009,'Monitoreo COINVERSION'!$AG$20,'Captura factura'!$C$10:$C$1009,'Monitoreo COINVERSION'!$D40,'Captura factura'!$D$10:$D$1009,'Monitoreo COINVERSION'!$E40,'Captura factura'!$I$10:$I$1009,'Monitoreo COINVERSION'!$AB$19)</f>
        <v>0</v>
      </c>
      <c r="AH40">
        <f>SUMIFS('Captura factura'!$F$10:$F$1009,'Captura factura'!$B$10:$B$1009,'Monitoreo COINVERSION'!$AH$20,'Captura factura'!$C$10:$C$1009,'Monitoreo COINVERSION'!$D40,'Captura factura'!$D$10:$D$1009,'Monitoreo COINVERSION'!$E40,'Captura factura'!$I$10:$I$1009,'Monitoreo COINVERSION'!$AB$19)</f>
        <v>0</v>
      </c>
      <c r="AI40">
        <f>SUMIFS('Captura factura'!$F$10:$F$1009,'Captura factura'!$B$10:$B$1009,'Monitoreo COINVERSION'!$AI$20,'Captura factura'!$C$10:$C$1009,'Monitoreo COINVERSION'!$D40,'Captura factura'!$D$10:$D$1009,'Monitoreo COINVERSION'!$E40,'Captura factura'!$I$10:$I$1009,'Monitoreo COINVERSION'!$AB$19)</f>
        <v>0</v>
      </c>
      <c r="AJ40">
        <f>SUMIFS('Captura factura'!$F$10:$F$1009,'Captura factura'!$B$10:$B$1009,'Monitoreo COINVERSION'!$AJ$20,'Captura factura'!$C$10:$C$1009,'Monitoreo COINVERSION'!$D40,'Captura factura'!$D$10:$D$1009,'Monitoreo COINVERSION'!$E40,'Captura factura'!$I$10:$I$1009,'Monitoreo COINVERSION'!$AB$19)</f>
        <v>0</v>
      </c>
      <c r="AK40">
        <f>SUMIFS('Captura factura'!$F$10:$F$1009,'Captura factura'!$B$10:$B$1009,'Monitoreo COINVERSION'!$AK$20,'Captura factura'!$C$10:$C$1009,'Monitoreo COINVERSION'!$D40,'Captura factura'!$D$10:$D$1009,'Monitoreo COINVERSION'!$E40,'Captura factura'!$I$10:$I$1009,'Monitoreo COINVERSION'!$AB$19)</f>
        <v>0</v>
      </c>
      <c r="AL40">
        <f>SUMIFS('Captura factura'!$F$10:$F$1009,'Captura factura'!$B$10:$B$1009,'Monitoreo COINVERSION'!$AL$20,'Captura factura'!$C$10:$C$1009,'Monitoreo COINVERSION'!$D40,'Captura factura'!$D$10:$D$1009,'Monitoreo COINVERSION'!$E40,'Captura factura'!$I$10:$I$1009,'Monitoreo COINVERSION'!$AB$19)</f>
        <v>0</v>
      </c>
      <c r="AM40">
        <f>SUMIFS('Captura factura'!$F$10:$F$1009,'Captura factura'!$B$10:$B$1009,'Monitoreo COINVERSION'!$AM$20,'Captura factura'!$C$10:$C$1009,'Monitoreo COINVERSION'!$D40,'Captura factura'!$D$10:$D$1009,'Monitoreo COINVERSION'!$E40,'Captura factura'!$I$10:$I$1009,'Monitoreo COINVERSION'!$AB$19)</f>
        <v>0</v>
      </c>
    </row>
    <row r="41" spans="3:39" ht="33" customHeight="1" x14ac:dyDescent="0.2">
      <c r="C41" s="22" t="str">
        <f t="shared" si="3"/>
        <v>0%</v>
      </c>
      <c r="D41" s="83">
        <f>'Solicitud recurso'!$B43</f>
        <v>0</v>
      </c>
      <c r="E41" s="111">
        <f>'Solicitud recurso'!C43</f>
        <v>0</v>
      </c>
      <c r="F41" s="91">
        <f>'Solicitud recurso'!E43</f>
        <v>0</v>
      </c>
      <c r="G41" s="95">
        <f t="shared" si="4"/>
        <v>0</v>
      </c>
      <c r="H41" s="96">
        <f t="shared" si="5"/>
        <v>0</v>
      </c>
      <c r="I41" s="95">
        <f t="shared" si="6"/>
        <v>0</v>
      </c>
      <c r="J41" s="96">
        <f t="shared" si="7"/>
        <v>0</v>
      </c>
      <c r="K41" s="95">
        <f t="shared" si="8"/>
        <v>0</v>
      </c>
      <c r="L41" s="96">
        <f t="shared" si="9"/>
        <v>0</v>
      </c>
      <c r="M41" s="95">
        <f t="shared" si="10"/>
        <v>0</v>
      </c>
      <c r="N41" s="96">
        <f t="shared" si="11"/>
        <v>0</v>
      </c>
      <c r="O41" s="95">
        <f t="shared" si="12"/>
        <v>0</v>
      </c>
      <c r="P41" s="96">
        <f t="shared" si="13"/>
        <v>0</v>
      </c>
      <c r="Q41" s="95">
        <f t="shared" si="14"/>
        <v>0</v>
      </c>
      <c r="R41" s="96">
        <f t="shared" si="15"/>
        <v>0</v>
      </c>
      <c r="S41" s="346">
        <f t="shared" si="1"/>
        <v>0</v>
      </c>
      <c r="T41" s="347"/>
      <c r="U41" s="97">
        <f t="shared" si="17"/>
        <v>0</v>
      </c>
      <c r="V41" s="86" t="str">
        <f t="shared" si="16"/>
        <v>Balance Equilibrado</v>
      </c>
      <c r="AB41">
        <f>SUMIFS('Captura factura'!$F$10:$F$1009,'Captura factura'!$B$10:$B$1009,'Monitoreo COINVERSION'!$AB$20,'Captura factura'!$C$10:$C$1009,'Monitoreo COINVERSION'!$D41,'Captura factura'!$D$10:$D$1009,'Monitoreo COINVERSION'!$E41,'Captura factura'!$I$10:$I$1009,'Monitoreo COINVERSION'!$AB$19)</f>
        <v>0</v>
      </c>
      <c r="AC41">
        <f>SUMIFS('Captura factura'!$F$10:$F$1009,'Captura factura'!$B$10:$B$1009,'Monitoreo COINVERSION'!$AC$20,'Captura factura'!$C$10:$C$1009,'Monitoreo COINVERSION'!$D41,'Captura factura'!$D$10:$D$1009,'Monitoreo COINVERSION'!$E41,'Captura factura'!$I$10:$I$1009,'Monitoreo COINVERSION'!$AB$19)</f>
        <v>0</v>
      </c>
      <c r="AD41">
        <f>SUMIFS('Captura factura'!$F$10:$F$1009,'Captura factura'!$B$10:$B$1009,'Monitoreo COINVERSION'!$AD$20,'Captura factura'!$C$10:$C$1009,'Monitoreo COINVERSION'!$D41,'Captura factura'!$D$10:$D$1009,'Monitoreo COINVERSION'!$E41,'Captura factura'!$I$10:$I$1009,'Monitoreo COINVERSION'!$AB$19)</f>
        <v>0</v>
      </c>
      <c r="AE41">
        <f>SUMIFS('Captura factura'!$F$10:$F$1009,'Captura factura'!$B$10:$B$1009,'Monitoreo COINVERSION'!$AE$20,'Captura factura'!$C$10:$C$1009,'Monitoreo COINVERSION'!$D41,'Captura factura'!$D$10:$D$1009,'Monitoreo COINVERSION'!$E41,'Captura factura'!$I$10:$I$1009,'Monitoreo COINVERSION'!$AB$19)</f>
        <v>0</v>
      </c>
      <c r="AF41">
        <f>SUMIFS('Captura factura'!$F$10:$F$1009,'Captura factura'!$B$10:$B$1009,'Monitoreo COINVERSION'!$AF$20,'Captura factura'!$C$10:$C$1009,'Monitoreo COINVERSION'!$D41,'Captura factura'!$D$10:$D$1009,'Monitoreo COINVERSION'!$E41,'Captura factura'!$I$10:$I$1009,'Monitoreo COINVERSION'!$AB$19)</f>
        <v>0</v>
      </c>
      <c r="AG41">
        <f>SUMIFS('Captura factura'!$F$10:$F$1009,'Captura factura'!$B$10:$B$1009,'Monitoreo COINVERSION'!$AG$20,'Captura factura'!$C$10:$C$1009,'Monitoreo COINVERSION'!$D41,'Captura factura'!$D$10:$D$1009,'Monitoreo COINVERSION'!$E41,'Captura factura'!$I$10:$I$1009,'Monitoreo COINVERSION'!$AB$19)</f>
        <v>0</v>
      </c>
      <c r="AH41">
        <f>SUMIFS('Captura factura'!$F$10:$F$1009,'Captura factura'!$B$10:$B$1009,'Monitoreo COINVERSION'!$AH$20,'Captura factura'!$C$10:$C$1009,'Monitoreo COINVERSION'!$D41,'Captura factura'!$D$10:$D$1009,'Monitoreo COINVERSION'!$E41,'Captura factura'!$I$10:$I$1009,'Monitoreo COINVERSION'!$AB$19)</f>
        <v>0</v>
      </c>
      <c r="AI41">
        <f>SUMIFS('Captura factura'!$F$10:$F$1009,'Captura factura'!$B$10:$B$1009,'Monitoreo COINVERSION'!$AI$20,'Captura factura'!$C$10:$C$1009,'Monitoreo COINVERSION'!$D41,'Captura factura'!$D$10:$D$1009,'Monitoreo COINVERSION'!$E41,'Captura factura'!$I$10:$I$1009,'Monitoreo COINVERSION'!$AB$19)</f>
        <v>0</v>
      </c>
      <c r="AJ41">
        <f>SUMIFS('Captura factura'!$F$10:$F$1009,'Captura factura'!$B$10:$B$1009,'Monitoreo COINVERSION'!$AJ$20,'Captura factura'!$C$10:$C$1009,'Monitoreo COINVERSION'!$D41,'Captura factura'!$D$10:$D$1009,'Monitoreo COINVERSION'!$E41,'Captura factura'!$I$10:$I$1009,'Monitoreo COINVERSION'!$AB$19)</f>
        <v>0</v>
      </c>
      <c r="AK41">
        <f>SUMIFS('Captura factura'!$F$10:$F$1009,'Captura factura'!$B$10:$B$1009,'Monitoreo COINVERSION'!$AK$20,'Captura factura'!$C$10:$C$1009,'Monitoreo COINVERSION'!$D41,'Captura factura'!$D$10:$D$1009,'Monitoreo COINVERSION'!$E41,'Captura factura'!$I$10:$I$1009,'Monitoreo COINVERSION'!$AB$19)</f>
        <v>0</v>
      </c>
      <c r="AL41">
        <f>SUMIFS('Captura factura'!$F$10:$F$1009,'Captura factura'!$B$10:$B$1009,'Monitoreo COINVERSION'!$AL$20,'Captura factura'!$C$10:$C$1009,'Monitoreo COINVERSION'!$D41,'Captura factura'!$D$10:$D$1009,'Monitoreo COINVERSION'!$E41,'Captura factura'!$I$10:$I$1009,'Monitoreo COINVERSION'!$AB$19)</f>
        <v>0</v>
      </c>
      <c r="AM41">
        <f>SUMIFS('Captura factura'!$F$10:$F$1009,'Captura factura'!$B$10:$B$1009,'Monitoreo COINVERSION'!$AM$20,'Captura factura'!$C$10:$C$1009,'Monitoreo COINVERSION'!$D41,'Captura factura'!$D$10:$D$1009,'Monitoreo COINVERSION'!$E41,'Captura factura'!$I$10:$I$1009,'Monitoreo COINVERSION'!$AB$19)</f>
        <v>0</v>
      </c>
    </row>
    <row r="42" spans="3:39" ht="33" customHeight="1" x14ac:dyDescent="0.2">
      <c r="C42" s="22" t="str">
        <f t="shared" si="3"/>
        <v>0%</v>
      </c>
      <c r="D42" s="83">
        <f>'Solicitud recurso'!$B44</f>
        <v>0</v>
      </c>
      <c r="E42" s="111">
        <f>'Solicitud recurso'!C44</f>
        <v>0</v>
      </c>
      <c r="F42" s="91">
        <f>'Solicitud recurso'!E44</f>
        <v>0</v>
      </c>
      <c r="G42" s="95">
        <f t="shared" si="4"/>
        <v>0</v>
      </c>
      <c r="H42" s="96">
        <f t="shared" si="5"/>
        <v>0</v>
      </c>
      <c r="I42" s="95">
        <f t="shared" si="6"/>
        <v>0</v>
      </c>
      <c r="J42" s="96">
        <f t="shared" si="7"/>
        <v>0</v>
      </c>
      <c r="K42" s="95">
        <f t="shared" si="8"/>
        <v>0</v>
      </c>
      <c r="L42" s="96">
        <f t="shared" si="9"/>
        <v>0</v>
      </c>
      <c r="M42" s="95">
        <f t="shared" si="10"/>
        <v>0</v>
      </c>
      <c r="N42" s="96">
        <f t="shared" si="11"/>
        <v>0</v>
      </c>
      <c r="O42" s="95">
        <f t="shared" si="12"/>
        <v>0</v>
      </c>
      <c r="P42" s="96">
        <f t="shared" si="13"/>
        <v>0</v>
      </c>
      <c r="Q42" s="95">
        <f t="shared" si="14"/>
        <v>0</v>
      </c>
      <c r="R42" s="96">
        <f t="shared" si="15"/>
        <v>0</v>
      </c>
      <c r="S42" s="346">
        <f t="shared" si="1"/>
        <v>0</v>
      </c>
      <c r="T42" s="347"/>
      <c r="U42" s="97">
        <f t="shared" si="17"/>
        <v>0</v>
      </c>
      <c r="V42" s="86" t="str">
        <f t="shared" si="16"/>
        <v>Balance Equilibrado</v>
      </c>
      <c r="AB42">
        <f>SUMIFS('Captura factura'!$F$10:$F$1009,'Captura factura'!$B$10:$B$1009,'Monitoreo COINVERSION'!$AB$20,'Captura factura'!$C$10:$C$1009,'Monitoreo COINVERSION'!$D42,'Captura factura'!$D$10:$D$1009,'Monitoreo COINVERSION'!$E42,'Captura factura'!$I$10:$I$1009,'Monitoreo COINVERSION'!$AB$19)</f>
        <v>0</v>
      </c>
      <c r="AC42">
        <f>SUMIFS('Captura factura'!$F$10:$F$1009,'Captura factura'!$B$10:$B$1009,'Monitoreo COINVERSION'!$AC$20,'Captura factura'!$C$10:$C$1009,'Monitoreo COINVERSION'!$D42,'Captura factura'!$D$10:$D$1009,'Monitoreo COINVERSION'!$E42,'Captura factura'!$I$10:$I$1009,'Monitoreo COINVERSION'!$AB$19)</f>
        <v>0</v>
      </c>
      <c r="AD42">
        <f>SUMIFS('Captura factura'!$F$10:$F$1009,'Captura factura'!$B$10:$B$1009,'Monitoreo COINVERSION'!$AD$20,'Captura factura'!$C$10:$C$1009,'Monitoreo COINVERSION'!$D42,'Captura factura'!$D$10:$D$1009,'Monitoreo COINVERSION'!$E42,'Captura factura'!$I$10:$I$1009,'Monitoreo COINVERSION'!$AB$19)</f>
        <v>0</v>
      </c>
      <c r="AE42">
        <f>SUMIFS('Captura factura'!$F$10:$F$1009,'Captura factura'!$B$10:$B$1009,'Monitoreo COINVERSION'!$AE$20,'Captura factura'!$C$10:$C$1009,'Monitoreo COINVERSION'!$D42,'Captura factura'!$D$10:$D$1009,'Monitoreo COINVERSION'!$E42,'Captura factura'!$I$10:$I$1009,'Monitoreo COINVERSION'!$AB$19)</f>
        <v>0</v>
      </c>
      <c r="AF42">
        <f>SUMIFS('Captura factura'!$F$10:$F$1009,'Captura factura'!$B$10:$B$1009,'Monitoreo COINVERSION'!$AF$20,'Captura factura'!$C$10:$C$1009,'Monitoreo COINVERSION'!$D42,'Captura factura'!$D$10:$D$1009,'Monitoreo COINVERSION'!$E42,'Captura factura'!$I$10:$I$1009,'Monitoreo COINVERSION'!$AB$19)</f>
        <v>0</v>
      </c>
      <c r="AG42">
        <f>SUMIFS('Captura factura'!$F$10:$F$1009,'Captura factura'!$B$10:$B$1009,'Monitoreo COINVERSION'!$AG$20,'Captura factura'!$C$10:$C$1009,'Monitoreo COINVERSION'!$D42,'Captura factura'!$D$10:$D$1009,'Monitoreo COINVERSION'!$E42,'Captura factura'!$I$10:$I$1009,'Monitoreo COINVERSION'!$AB$19)</f>
        <v>0</v>
      </c>
      <c r="AH42">
        <f>SUMIFS('Captura factura'!$F$10:$F$1009,'Captura factura'!$B$10:$B$1009,'Monitoreo COINVERSION'!$AH$20,'Captura factura'!$C$10:$C$1009,'Monitoreo COINVERSION'!$D42,'Captura factura'!$D$10:$D$1009,'Monitoreo COINVERSION'!$E42,'Captura factura'!$I$10:$I$1009,'Monitoreo COINVERSION'!$AB$19)</f>
        <v>0</v>
      </c>
      <c r="AI42">
        <f>SUMIFS('Captura factura'!$F$10:$F$1009,'Captura factura'!$B$10:$B$1009,'Monitoreo COINVERSION'!$AI$20,'Captura factura'!$C$10:$C$1009,'Monitoreo COINVERSION'!$D42,'Captura factura'!$D$10:$D$1009,'Monitoreo COINVERSION'!$E42,'Captura factura'!$I$10:$I$1009,'Monitoreo COINVERSION'!$AB$19)</f>
        <v>0</v>
      </c>
      <c r="AJ42">
        <f>SUMIFS('Captura factura'!$F$10:$F$1009,'Captura factura'!$B$10:$B$1009,'Monitoreo COINVERSION'!$AJ$20,'Captura factura'!$C$10:$C$1009,'Monitoreo COINVERSION'!$D42,'Captura factura'!$D$10:$D$1009,'Monitoreo COINVERSION'!$E42,'Captura factura'!$I$10:$I$1009,'Monitoreo COINVERSION'!$AB$19)</f>
        <v>0</v>
      </c>
      <c r="AK42">
        <f>SUMIFS('Captura factura'!$F$10:$F$1009,'Captura factura'!$B$10:$B$1009,'Monitoreo COINVERSION'!$AK$20,'Captura factura'!$C$10:$C$1009,'Monitoreo COINVERSION'!$D42,'Captura factura'!$D$10:$D$1009,'Monitoreo COINVERSION'!$E42,'Captura factura'!$I$10:$I$1009,'Monitoreo COINVERSION'!$AB$19)</f>
        <v>0</v>
      </c>
      <c r="AL42">
        <f>SUMIFS('Captura factura'!$F$10:$F$1009,'Captura factura'!$B$10:$B$1009,'Monitoreo COINVERSION'!$AL$20,'Captura factura'!$C$10:$C$1009,'Monitoreo COINVERSION'!$D42,'Captura factura'!$D$10:$D$1009,'Monitoreo COINVERSION'!$E42,'Captura factura'!$I$10:$I$1009,'Monitoreo COINVERSION'!$AB$19)</f>
        <v>0</v>
      </c>
      <c r="AM42">
        <f>SUMIFS('Captura factura'!$F$10:$F$1009,'Captura factura'!$B$10:$B$1009,'Monitoreo COINVERSION'!$AM$20,'Captura factura'!$C$10:$C$1009,'Monitoreo COINVERSION'!$D42,'Captura factura'!$D$10:$D$1009,'Monitoreo COINVERSION'!$E42,'Captura factura'!$I$10:$I$1009,'Monitoreo COINVERSION'!$AB$19)</f>
        <v>0</v>
      </c>
    </row>
    <row r="43" spans="3:39" ht="33" customHeight="1" x14ac:dyDescent="0.2">
      <c r="C43" s="22" t="str">
        <f t="shared" si="3"/>
        <v>0%</v>
      </c>
      <c r="D43" s="83">
        <f>'Solicitud recurso'!$B45</f>
        <v>0</v>
      </c>
      <c r="E43" s="111">
        <f>'Solicitud recurso'!C45</f>
        <v>0</v>
      </c>
      <c r="F43" s="91">
        <f>'Solicitud recurso'!E45</f>
        <v>0</v>
      </c>
      <c r="G43" s="95">
        <f t="shared" si="4"/>
        <v>0</v>
      </c>
      <c r="H43" s="96">
        <f t="shared" si="5"/>
        <v>0</v>
      </c>
      <c r="I43" s="95">
        <f t="shared" si="6"/>
        <v>0</v>
      </c>
      <c r="J43" s="96">
        <f t="shared" si="7"/>
        <v>0</v>
      </c>
      <c r="K43" s="95">
        <f t="shared" si="8"/>
        <v>0</v>
      </c>
      <c r="L43" s="96">
        <f t="shared" si="9"/>
        <v>0</v>
      </c>
      <c r="M43" s="95">
        <f t="shared" si="10"/>
        <v>0</v>
      </c>
      <c r="N43" s="96">
        <f t="shared" si="11"/>
        <v>0</v>
      </c>
      <c r="O43" s="95">
        <f t="shared" si="12"/>
        <v>0</v>
      </c>
      <c r="P43" s="96">
        <f t="shared" si="13"/>
        <v>0</v>
      </c>
      <c r="Q43" s="95">
        <f t="shared" si="14"/>
        <v>0</v>
      </c>
      <c r="R43" s="96">
        <f t="shared" si="15"/>
        <v>0</v>
      </c>
      <c r="S43" s="346">
        <f t="shared" si="1"/>
        <v>0</v>
      </c>
      <c r="T43" s="347"/>
      <c r="U43" s="97">
        <f t="shared" si="17"/>
        <v>0</v>
      </c>
      <c r="V43" s="86" t="str">
        <f t="shared" si="16"/>
        <v>Balance Equilibrado</v>
      </c>
      <c r="AB43">
        <f>SUMIFS('Captura factura'!$F$10:$F$1009,'Captura factura'!$B$10:$B$1009,'Monitoreo COINVERSION'!$AB$20,'Captura factura'!$C$10:$C$1009,'Monitoreo COINVERSION'!$D43,'Captura factura'!$D$10:$D$1009,'Monitoreo COINVERSION'!$E43,'Captura factura'!$I$10:$I$1009,'Monitoreo COINVERSION'!$AB$19)</f>
        <v>0</v>
      </c>
      <c r="AC43">
        <f>SUMIFS('Captura factura'!$F$10:$F$1009,'Captura factura'!$B$10:$B$1009,'Monitoreo COINVERSION'!$AC$20,'Captura factura'!$C$10:$C$1009,'Monitoreo COINVERSION'!$D43,'Captura factura'!$D$10:$D$1009,'Monitoreo COINVERSION'!$E43,'Captura factura'!$I$10:$I$1009,'Monitoreo COINVERSION'!$AB$19)</f>
        <v>0</v>
      </c>
      <c r="AD43">
        <f>SUMIFS('Captura factura'!$F$10:$F$1009,'Captura factura'!$B$10:$B$1009,'Monitoreo COINVERSION'!$AD$20,'Captura factura'!$C$10:$C$1009,'Monitoreo COINVERSION'!$D43,'Captura factura'!$D$10:$D$1009,'Monitoreo COINVERSION'!$E43,'Captura factura'!$I$10:$I$1009,'Monitoreo COINVERSION'!$AB$19)</f>
        <v>0</v>
      </c>
      <c r="AE43">
        <f>SUMIFS('Captura factura'!$F$10:$F$1009,'Captura factura'!$B$10:$B$1009,'Monitoreo COINVERSION'!$AE$20,'Captura factura'!$C$10:$C$1009,'Monitoreo COINVERSION'!$D43,'Captura factura'!$D$10:$D$1009,'Monitoreo COINVERSION'!$E43,'Captura factura'!$I$10:$I$1009,'Monitoreo COINVERSION'!$AB$19)</f>
        <v>0</v>
      </c>
      <c r="AF43">
        <f>SUMIFS('Captura factura'!$F$10:$F$1009,'Captura factura'!$B$10:$B$1009,'Monitoreo COINVERSION'!$AF$20,'Captura factura'!$C$10:$C$1009,'Monitoreo COINVERSION'!$D43,'Captura factura'!$D$10:$D$1009,'Monitoreo COINVERSION'!$E43,'Captura factura'!$I$10:$I$1009,'Monitoreo COINVERSION'!$AB$19)</f>
        <v>0</v>
      </c>
      <c r="AG43">
        <f>SUMIFS('Captura factura'!$F$10:$F$1009,'Captura factura'!$B$10:$B$1009,'Monitoreo COINVERSION'!$AG$20,'Captura factura'!$C$10:$C$1009,'Monitoreo COINVERSION'!$D43,'Captura factura'!$D$10:$D$1009,'Monitoreo COINVERSION'!$E43,'Captura factura'!$I$10:$I$1009,'Monitoreo COINVERSION'!$AB$19)</f>
        <v>0</v>
      </c>
      <c r="AH43">
        <f>SUMIFS('Captura factura'!$F$10:$F$1009,'Captura factura'!$B$10:$B$1009,'Monitoreo COINVERSION'!$AH$20,'Captura factura'!$C$10:$C$1009,'Monitoreo COINVERSION'!$D43,'Captura factura'!$D$10:$D$1009,'Monitoreo COINVERSION'!$E43,'Captura factura'!$I$10:$I$1009,'Monitoreo COINVERSION'!$AB$19)</f>
        <v>0</v>
      </c>
      <c r="AI43">
        <f>SUMIFS('Captura factura'!$F$10:$F$1009,'Captura factura'!$B$10:$B$1009,'Monitoreo COINVERSION'!$AI$20,'Captura factura'!$C$10:$C$1009,'Monitoreo COINVERSION'!$D43,'Captura factura'!$D$10:$D$1009,'Monitoreo COINVERSION'!$E43,'Captura factura'!$I$10:$I$1009,'Monitoreo COINVERSION'!$AB$19)</f>
        <v>0</v>
      </c>
      <c r="AJ43">
        <f>SUMIFS('Captura factura'!$F$10:$F$1009,'Captura factura'!$B$10:$B$1009,'Monitoreo COINVERSION'!$AJ$20,'Captura factura'!$C$10:$C$1009,'Monitoreo COINVERSION'!$D43,'Captura factura'!$D$10:$D$1009,'Monitoreo COINVERSION'!$E43,'Captura factura'!$I$10:$I$1009,'Monitoreo COINVERSION'!$AB$19)</f>
        <v>0</v>
      </c>
      <c r="AK43">
        <f>SUMIFS('Captura factura'!$F$10:$F$1009,'Captura factura'!$B$10:$B$1009,'Monitoreo COINVERSION'!$AK$20,'Captura factura'!$C$10:$C$1009,'Monitoreo COINVERSION'!$D43,'Captura factura'!$D$10:$D$1009,'Monitoreo COINVERSION'!$E43,'Captura factura'!$I$10:$I$1009,'Monitoreo COINVERSION'!$AB$19)</f>
        <v>0</v>
      </c>
      <c r="AL43">
        <f>SUMIFS('Captura factura'!$F$10:$F$1009,'Captura factura'!$B$10:$B$1009,'Monitoreo COINVERSION'!$AL$20,'Captura factura'!$C$10:$C$1009,'Monitoreo COINVERSION'!$D43,'Captura factura'!$D$10:$D$1009,'Monitoreo COINVERSION'!$E43,'Captura factura'!$I$10:$I$1009,'Monitoreo COINVERSION'!$AB$19)</f>
        <v>0</v>
      </c>
      <c r="AM43">
        <f>SUMIFS('Captura factura'!$F$10:$F$1009,'Captura factura'!$B$10:$B$1009,'Monitoreo COINVERSION'!$AM$20,'Captura factura'!$C$10:$C$1009,'Monitoreo COINVERSION'!$D43,'Captura factura'!$D$10:$D$1009,'Monitoreo COINVERSION'!$E43,'Captura factura'!$I$10:$I$1009,'Monitoreo COINVERSION'!$AB$19)</f>
        <v>0</v>
      </c>
    </row>
    <row r="44" spans="3:39" ht="33" customHeight="1" x14ac:dyDescent="0.2">
      <c r="C44" s="22" t="str">
        <f t="shared" si="3"/>
        <v>0%</v>
      </c>
      <c r="D44" s="83">
        <f>'Solicitud recurso'!$B46</f>
        <v>0</v>
      </c>
      <c r="E44" s="111">
        <f>'Solicitud recurso'!C46</f>
        <v>0</v>
      </c>
      <c r="F44" s="91">
        <f>'Solicitud recurso'!E46</f>
        <v>0</v>
      </c>
      <c r="G44" s="95">
        <f t="shared" si="4"/>
        <v>0</v>
      </c>
      <c r="H44" s="96">
        <f t="shared" si="5"/>
        <v>0</v>
      </c>
      <c r="I44" s="95">
        <f t="shared" si="6"/>
        <v>0</v>
      </c>
      <c r="J44" s="96">
        <f t="shared" si="7"/>
        <v>0</v>
      </c>
      <c r="K44" s="95">
        <f t="shared" si="8"/>
        <v>0</v>
      </c>
      <c r="L44" s="96">
        <f t="shared" si="9"/>
        <v>0</v>
      </c>
      <c r="M44" s="95">
        <f t="shared" si="10"/>
        <v>0</v>
      </c>
      <c r="N44" s="96">
        <f t="shared" si="11"/>
        <v>0</v>
      </c>
      <c r="O44" s="95">
        <f t="shared" si="12"/>
        <v>0</v>
      </c>
      <c r="P44" s="96">
        <f t="shared" si="13"/>
        <v>0</v>
      </c>
      <c r="Q44" s="95">
        <f t="shared" si="14"/>
        <v>0</v>
      </c>
      <c r="R44" s="96">
        <f t="shared" si="15"/>
        <v>0</v>
      </c>
      <c r="S44" s="346">
        <f t="shared" si="1"/>
        <v>0</v>
      </c>
      <c r="T44" s="347"/>
      <c r="U44" s="97">
        <f t="shared" si="17"/>
        <v>0</v>
      </c>
      <c r="V44" s="86" t="str">
        <f t="shared" si="16"/>
        <v>Balance Equilibrado</v>
      </c>
      <c r="AB44">
        <f>SUMIFS('Captura factura'!$F$10:$F$1009,'Captura factura'!$B$10:$B$1009,'Monitoreo COINVERSION'!$AB$20,'Captura factura'!$C$10:$C$1009,'Monitoreo COINVERSION'!$D44,'Captura factura'!$D$10:$D$1009,'Monitoreo COINVERSION'!$E44,'Captura factura'!$I$10:$I$1009,'Monitoreo COINVERSION'!$AB$19)</f>
        <v>0</v>
      </c>
      <c r="AC44">
        <f>SUMIFS('Captura factura'!$F$10:$F$1009,'Captura factura'!$B$10:$B$1009,'Monitoreo COINVERSION'!$AC$20,'Captura factura'!$C$10:$C$1009,'Monitoreo COINVERSION'!$D44,'Captura factura'!$D$10:$D$1009,'Monitoreo COINVERSION'!$E44,'Captura factura'!$I$10:$I$1009,'Monitoreo COINVERSION'!$AB$19)</f>
        <v>0</v>
      </c>
      <c r="AD44">
        <f>SUMIFS('Captura factura'!$F$10:$F$1009,'Captura factura'!$B$10:$B$1009,'Monitoreo COINVERSION'!$AD$20,'Captura factura'!$C$10:$C$1009,'Monitoreo COINVERSION'!$D44,'Captura factura'!$D$10:$D$1009,'Monitoreo COINVERSION'!$E44,'Captura factura'!$I$10:$I$1009,'Monitoreo COINVERSION'!$AB$19)</f>
        <v>0</v>
      </c>
      <c r="AE44">
        <f>SUMIFS('Captura factura'!$F$10:$F$1009,'Captura factura'!$B$10:$B$1009,'Monitoreo COINVERSION'!$AE$20,'Captura factura'!$C$10:$C$1009,'Monitoreo COINVERSION'!$D44,'Captura factura'!$D$10:$D$1009,'Monitoreo COINVERSION'!$E44,'Captura factura'!$I$10:$I$1009,'Monitoreo COINVERSION'!$AB$19)</f>
        <v>0</v>
      </c>
      <c r="AF44">
        <f>SUMIFS('Captura factura'!$F$10:$F$1009,'Captura factura'!$B$10:$B$1009,'Monitoreo COINVERSION'!$AF$20,'Captura factura'!$C$10:$C$1009,'Monitoreo COINVERSION'!$D44,'Captura factura'!$D$10:$D$1009,'Monitoreo COINVERSION'!$E44,'Captura factura'!$I$10:$I$1009,'Monitoreo COINVERSION'!$AB$19)</f>
        <v>0</v>
      </c>
      <c r="AG44">
        <f>SUMIFS('Captura factura'!$F$10:$F$1009,'Captura factura'!$B$10:$B$1009,'Monitoreo COINVERSION'!$AG$20,'Captura factura'!$C$10:$C$1009,'Monitoreo COINVERSION'!$D44,'Captura factura'!$D$10:$D$1009,'Monitoreo COINVERSION'!$E44,'Captura factura'!$I$10:$I$1009,'Monitoreo COINVERSION'!$AB$19)</f>
        <v>0</v>
      </c>
      <c r="AH44">
        <f>SUMIFS('Captura factura'!$F$10:$F$1009,'Captura factura'!$B$10:$B$1009,'Monitoreo COINVERSION'!$AH$20,'Captura factura'!$C$10:$C$1009,'Monitoreo COINVERSION'!$D44,'Captura factura'!$D$10:$D$1009,'Monitoreo COINVERSION'!$E44,'Captura factura'!$I$10:$I$1009,'Monitoreo COINVERSION'!$AB$19)</f>
        <v>0</v>
      </c>
      <c r="AI44">
        <f>SUMIFS('Captura factura'!$F$10:$F$1009,'Captura factura'!$B$10:$B$1009,'Monitoreo COINVERSION'!$AI$20,'Captura factura'!$C$10:$C$1009,'Monitoreo COINVERSION'!$D44,'Captura factura'!$D$10:$D$1009,'Monitoreo COINVERSION'!$E44,'Captura factura'!$I$10:$I$1009,'Monitoreo COINVERSION'!$AB$19)</f>
        <v>0</v>
      </c>
      <c r="AJ44">
        <f>SUMIFS('Captura factura'!$F$10:$F$1009,'Captura factura'!$B$10:$B$1009,'Monitoreo COINVERSION'!$AJ$20,'Captura factura'!$C$10:$C$1009,'Monitoreo COINVERSION'!$D44,'Captura factura'!$D$10:$D$1009,'Monitoreo COINVERSION'!$E44,'Captura factura'!$I$10:$I$1009,'Monitoreo COINVERSION'!$AB$19)</f>
        <v>0</v>
      </c>
      <c r="AK44">
        <f>SUMIFS('Captura factura'!$F$10:$F$1009,'Captura factura'!$B$10:$B$1009,'Monitoreo COINVERSION'!$AK$20,'Captura factura'!$C$10:$C$1009,'Monitoreo COINVERSION'!$D44,'Captura factura'!$D$10:$D$1009,'Monitoreo COINVERSION'!$E44,'Captura factura'!$I$10:$I$1009,'Monitoreo COINVERSION'!$AB$19)</f>
        <v>0</v>
      </c>
      <c r="AL44">
        <f>SUMIFS('Captura factura'!$F$10:$F$1009,'Captura factura'!$B$10:$B$1009,'Monitoreo COINVERSION'!$AL$20,'Captura factura'!$C$10:$C$1009,'Monitoreo COINVERSION'!$D44,'Captura factura'!$D$10:$D$1009,'Monitoreo COINVERSION'!$E44,'Captura factura'!$I$10:$I$1009,'Monitoreo COINVERSION'!$AB$19)</f>
        <v>0</v>
      </c>
      <c r="AM44">
        <f>SUMIFS('Captura factura'!$F$10:$F$1009,'Captura factura'!$B$10:$B$1009,'Monitoreo COINVERSION'!$AM$20,'Captura factura'!$C$10:$C$1009,'Monitoreo COINVERSION'!$D44,'Captura factura'!$D$10:$D$1009,'Monitoreo COINVERSION'!$E44,'Captura factura'!$I$10:$I$1009,'Monitoreo COINVERSION'!$AB$19)</f>
        <v>0</v>
      </c>
    </row>
    <row r="45" spans="3:39" ht="33" customHeight="1" x14ac:dyDescent="0.2">
      <c r="C45" s="22" t="str">
        <f t="shared" si="3"/>
        <v>0%</v>
      </c>
      <c r="D45" s="83">
        <f>'Solicitud recurso'!$B47</f>
        <v>0</v>
      </c>
      <c r="E45" s="111">
        <f>'Solicitud recurso'!C47</f>
        <v>0</v>
      </c>
      <c r="F45" s="91">
        <f>'Solicitud recurso'!E47</f>
        <v>0</v>
      </c>
      <c r="G45" s="95">
        <f t="shared" si="4"/>
        <v>0</v>
      </c>
      <c r="H45" s="96">
        <f t="shared" si="5"/>
        <v>0</v>
      </c>
      <c r="I45" s="95">
        <f t="shared" si="6"/>
        <v>0</v>
      </c>
      <c r="J45" s="96">
        <f t="shared" si="7"/>
        <v>0</v>
      </c>
      <c r="K45" s="95">
        <f t="shared" si="8"/>
        <v>0</v>
      </c>
      <c r="L45" s="96">
        <f t="shared" si="9"/>
        <v>0</v>
      </c>
      <c r="M45" s="95">
        <f t="shared" si="10"/>
        <v>0</v>
      </c>
      <c r="N45" s="96">
        <f t="shared" si="11"/>
        <v>0</v>
      </c>
      <c r="O45" s="95">
        <f t="shared" si="12"/>
        <v>0</v>
      </c>
      <c r="P45" s="96">
        <f t="shared" si="13"/>
        <v>0</v>
      </c>
      <c r="Q45" s="95">
        <f t="shared" si="14"/>
        <v>0</v>
      </c>
      <c r="R45" s="96">
        <f t="shared" si="15"/>
        <v>0</v>
      </c>
      <c r="S45" s="346">
        <f t="shared" si="1"/>
        <v>0</v>
      </c>
      <c r="T45" s="347"/>
      <c r="U45" s="97">
        <f t="shared" si="17"/>
        <v>0</v>
      </c>
      <c r="V45" s="86" t="str">
        <f t="shared" si="16"/>
        <v>Balance Equilibrado</v>
      </c>
      <c r="AB45">
        <f>SUMIFS('Captura factura'!$F$10:$F$1009,'Captura factura'!$B$10:$B$1009,'Monitoreo COINVERSION'!$AB$20,'Captura factura'!$C$10:$C$1009,'Monitoreo COINVERSION'!$D45,'Captura factura'!$D$10:$D$1009,'Monitoreo COINVERSION'!$E45,'Captura factura'!$I$10:$I$1009,'Monitoreo COINVERSION'!$AB$19)</f>
        <v>0</v>
      </c>
      <c r="AC45">
        <f>SUMIFS('Captura factura'!$F$10:$F$1009,'Captura factura'!$B$10:$B$1009,'Monitoreo COINVERSION'!$AC$20,'Captura factura'!$C$10:$C$1009,'Monitoreo COINVERSION'!$D45,'Captura factura'!$D$10:$D$1009,'Monitoreo COINVERSION'!$E45,'Captura factura'!$I$10:$I$1009,'Monitoreo COINVERSION'!$AB$19)</f>
        <v>0</v>
      </c>
      <c r="AD45">
        <f>SUMIFS('Captura factura'!$F$10:$F$1009,'Captura factura'!$B$10:$B$1009,'Monitoreo COINVERSION'!$AD$20,'Captura factura'!$C$10:$C$1009,'Monitoreo COINVERSION'!$D45,'Captura factura'!$D$10:$D$1009,'Monitoreo COINVERSION'!$E45,'Captura factura'!$I$10:$I$1009,'Monitoreo COINVERSION'!$AB$19)</f>
        <v>0</v>
      </c>
      <c r="AE45">
        <f>SUMIFS('Captura factura'!$F$10:$F$1009,'Captura factura'!$B$10:$B$1009,'Monitoreo COINVERSION'!$AE$20,'Captura factura'!$C$10:$C$1009,'Monitoreo COINVERSION'!$D45,'Captura factura'!$D$10:$D$1009,'Monitoreo COINVERSION'!$E45,'Captura factura'!$I$10:$I$1009,'Monitoreo COINVERSION'!$AB$19)</f>
        <v>0</v>
      </c>
      <c r="AF45">
        <f>SUMIFS('Captura factura'!$F$10:$F$1009,'Captura factura'!$B$10:$B$1009,'Monitoreo COINVERSION'!$AF$20,'Captura factura'!$C$10:$C$1009,'Monitoreo COINVERSION'!$D45,'Captura factura'!$D$10:$D$1009,'Monitoreo COINVERSION'!$E45,'Captura factura'!$I$10:$I$1009,'Monitoreo COINVERSION'!$AB$19)</f>
        <v>0</v>
      </c>
      <c r="AG45">
        <f>SUMIFS('Captura factura'!$F$10:$F$1009,'Captura factura'!$B$10:$B$1009,'Monitoreo COINVERSION'!$AG$20,'Captura factura'!$C$10:$C$1009,'Monitoreo COINVERSION'!$D45,'Captura factura'!$D$10:$D$1009,'Monitoreo COINVERSION'!$E45,'Captura factura'!$I$10:$I$1009,'Monitoreo COINVERSION'!$AB$19)</f>
        <v>0</v>
      </c>
      <c r="AH45">
        <f>SUMIFS('Captura factura'!$F$10:$F$1009,'Captura factura'!$B$10:$B$1009,'Monitoreo COINVERSION'!$AH$20,'Captura factura'!$C$10:$C$1009,'Monitoreo COINVERSION'!$D45,'Captura factura'!$D$10:$D$1009,'Monitoreo COINVERSION'!$E45,'Captura factura'!$I$10:$I$1009,'Monitoreo COINVERSION'!$AB$19)</f>
        <v>0</v>
      </c>
      <c r="AI45">
        <f>SUMIFS('Captura factura'!$F$10:$F$1009,'Captura factura'!$B$10:$B$1009,'Monitoreo COINVERSION'!$AI$20,'Captura factura'!$C$10:$C$1009,'Monitoreo COINVERSION'!$D45,'Captura factura'!$D$10:$D$1009,'Monitoreo COINVERSION'!$E45,'Captura factura'!$I$10:$I$1009,'Monitoreo COINVERSION'!$AB$19)</f>
        <v>0</v>
      </c>
      <c r="AJ45">
        <f>SUMIFS('Captura factura'!$F$10:$F$1009,'Captura factura'!$B$10:$B$1009,'Monitoreo COINVERSION'!$AJ$20,'Captura factura'!$C$10:$C$1009,'Monitoreo COINVERSION'!$D45,'Captura factura'!$D$10:$D$1009,'Monitoreo COINVERSION'!$E45,'Captura factura'!$I$10:$I$1009,'Monitoreo COINVERSION'!$AB$19)</f>
        <v>0</v>
      </c>
      <c r="AK45">
        <f>SUMIFS('Captura factura'!$F$10:$F$1009,'Captura factura'!$B$10:$B$1009,'Monitoreo COINVERSION'!$AK$20,'Captura factura'!$C$10:$C$1009,'Monitoreo COINVERSION'!$D45,'Captura factura'!$D$10:$D$1009,'Monitoreo COINVERSION'!$E45,'Captura factura'!$I$10:$I$1009,'Monitoreo COINVERSION'!$AB$19)</f>
        <v>0</v>
      </c>
      <c r="AL45">
        <f>SUMIFS('Captura factura'!$F$10:$F$1009,'Captura factura'!$B$10:$B$1009,'Monitoreo COINVERSION'!$AL$20,'Captura factura'!$C$10:$C$1009,'Monitoreo COINVERSION'!$D45,'Captura factura'!$D$10:$D$1009,'Monitoreo COINVERSION'!$E45,'Captura factura'!$I$10:$I$1009,'Monitoreo COINVERSION'!$AB$19)</f>
        <v>0</v>
      </c>
      <c r="AM45">
        <f>SUMIFS('Captura factura'!$F$10:$F$1009,'Captura factura'!$B$10:$B$1009,'Monitoreo COINVERSION'!$AM$20,'Captura factura'!$C$10:$C$1009,'Monitoreo COINVERSION'!$D45,'Captura factura'!$D$10:$D$1009,'Monitoreo COINVERSION'!$E45,'Captura factura'!$I$10:$I$1009,'Monitoreo COINVERSION'!$AB$19)</f>
        <v>0</v>
      </c>
    </row>
    <row r="46" spans="3:39" ht="33" customHeight="1" x14ac:dyDescent="0.2">
      <c r="C46" s="22" t="str">
        <f t="shared" si="3"/>
        <v>0%</v>
      </c>
      <c r="D46" s="83">
        <f>'Solicitud recurso'!$B48</f>
        <v>0</v>
      </c>
      <c r="E46" s="111">
        <f>'Solicitud recurso'!C48</f>
        <v>0</v>
      </c>
      <c r="F46" s="91">
        <f>'Solicitud recurso'!E48</f>
        <v>0</v>
      </c>
      <c r="G46" s="95">
        <f t="shared" si="4"/>
        <v>0</v>
      </c>
      <c r="H46" s="96">
        <f t="shared" si="5"/>
        <v>0</v>
      </c>
      <c r="I46" s="95">
        <f t="shared" si="6"/>
        <v>0</v>
      </c>
      <c r="J46" s="96">
        <f t="shared" si="7"/>
        <v>0</v>
      </c>
      <c r="K46" s="95">
        <f t="shared" si="8"/>
        <v>0</v>
      </c>
      <c r="L46" s="96">
        <f t="shared" si="9"/>
        <v>0</v>
      </c>
      <c r="M46" s="95">
        <f t="shared" si="10"/>
        <v>0</v>
      </c>
      <c r="N46" s="96">
        <f t="shared" si="11"/>
        <v>0</v>
      </c>
      <c r="O46" s="95">
        <f t="shared" si="12"/>
        <v>0</v>
      </c>
      <c r="P46" s="96">
        <f t="shared" si="13"/>
        <v>0</v>
      </c>
      <c r="Q46" s="95">
        <f t="shared" si="14"/>
        <v>0</v>
      </c>
      <c r="R46" s="96">
        <f t="shared" si="15"/>
        <v>0</v>
      </c>
      <c r="S46" s="346">
        <f t="shared" si="1"/>
        <v>0</v>
      </c>
      <c r="T46" s="347"/>
      <c r="U46" s="97">
        <f t="shared" si="17"/>
        <v>0</v>
      </c>
      <c r="V46" s="86" t="str">
        <f t="shared" si="16"/>
        <v>Balance Equilibrado</v>
      </c>
      <c r="AB46">
        <f>SUMIFS('Captura factura'!$F$10:$F$1009,'Captura factura'!$B$10:$B$1009,'Monitoreo COINVERSION'!$AB$20,'Captura factura'!$C$10:$C$1009,'Monitoreo COINVERSION'!$D46,'Captura factura'!$D$10:$D$1009,'Monitoreo COINVERSION'!$E46,'Captura factura'!$I$10:$I$1009,'Monitoreo COINVERSION'!$AB$19)</f>
        <v>0</v>
      </c>
      <c r="AC46">
        <f>SUMIFS('Captura factura'!$F$10:$F$1009,'Captura factura'!$B$10:$B$1009,'Monitoreo COINVERSION'!$AC$20,'Captura factura'!$C$10:$C$1009,'Monitoreo COINVERSION'!$D46,'Captura factura'!$D$10:$D$1009,'Monitoreo COINVERSION'!$E46,'Captura factura'!$I$10:$I$1009,'Monitoreo COINVERSION'!$AB$19)</f>
        <v>0</v>
      </c>
      <c r="AD46">
        <f>SUMIFS('Captura factura'!$F$10:$F$1009,'Captura factura'!$B$10:$B$1009,'Monitoreo COINVERSION'!$AD$20,'Captura factura'!$C$10:$C$1009,'Monitoreo COINVERSION'!$D46,'Captura factura'!$D$10:$D$1009,'Monitoreo COINVERSION'!$E46,'Captura factura'!$I$10:$I$1009,'Monitoreo COINVERSION'!$AB$19)</f>
        <v>0</v>
      </c>
      <c r="AE46">
        <f>SUMIFS('Captura factura'!$F$10:$F$1009,'Captura factura'!$B$10:$B$1009,'Monitoreo COINVERSION'!$AE$20,'Captura factura'!$C$10:$C$1009,'Monitoreo COINVERSION'!$D46,'Captura factura'!$D$10:$D$1009,'Monitoreo COINVERSION'!$E46,'Captura factura'!$I$10:$I$1009,'Monitoreo COINVERSION'!$AB$19)</f>
        <v>0</v>
      </c>
      <c r="AF46">
        <f>SUMIFS('Captura factura'!$F$10:$F$1009,'Captura factura'!$B$10:$B$1009,'Monitoreo COINVERSION'!$AF$20,'Captura factura'!$C$10:$C$1009,'Monitoreo COINVERSION'!$D46,'Captura factura'!$D$10:$D$1009,'Monitoreo COINVERSION'!$E46,'Captura factura'!$I$10:$I$1009,'Monitoreo COINVERSION'!$AB$19)</f>
        <v>0</v>
      </c>
      <c r="AG46">
        <f>SUMIFS('Captura factura'!$F$10:$F$1009,'Captura factura'!$B$10:$B$1009,'Monitoreo COINVERSION'!$AG$20,'Captura factura'!$C$10:$C$1009,'Monitoreo COINVERSION'!$D46,'Captura factura'!$D$10:$D$1009,'Monitoreo COINVERSION'!$E46,'Captura factura'!$I$10:$I$1009,'Monitoreo COINVERSION'!$AB$19)</f>
        <v>0</v>
      </c>
      <c r="AH46">
        <f>SUMIFS('Captura factura'!$F$10:$F$1009,'Captura factura'!$B$10:$B$1009,'Monitoreo COINVERSION'!$AH$20,'Captura factura'!$C$10:$C$1009,'Monitoreo COINVERSION'!$D46,'Captura factura'!$D$10:$D$1009,'Monitoreo COINVERSION'!$E46,'Captura factura'!$I$10:$I$1009,'Monitoreo COINVERSION'!$AB$19)</f>
        <v>0</v>
      </c>
      <c r="AI46">
        <f>SUMIFS('Captura factura'!$F$10:$F$1009,'Captura factura'!$B$10:$B$1009,'Monitoreo COINVERSION'!$AI$20,'Captura factura'!$C$10:$C$1009,'Monitoreo COINVERSION'!$D46,'Captura factura'!$D$10:$D$1009,'Monitoreo COINVERSION'!$E46,'Captura factura'!$I$10:$I$1009,'Monitoreo COINVERSION'!$AB$19)</f>
        <v>0</v>
      </c>
      <c r="AJ46">
        <f>SUMIFS('Captura factura'!$F$10:$F$1009,'Captura factura'!$B$10:$B$1009,'Monitoreo COINVERSION'!$AJ$20,'Captura factura'!$C$10:$C$1009,'Monitoreo COINVERSION'!$D46,'Captura factura'!$D$10:$D$1009,'Monitoreo COINVERSION'!$E46,'Captura factura'!$I$10:$I$1009,'Monitoreo COINVERSION'!$AB$19)</f>
        <v>0</v>
      </c>
      <c r="AK46">
        <f>SUMIFS('Captura factura'!$F$10:$F$1009,'Captura factura'!$B$10:$B$1009,'Monitoreo COINVERSION'!$AK$20,'Captura factura'!$C$10:$C$1009,'Monitoreo COINVERSION'!$D46,'Captura factura'!$D$10:$D$1009,'Monitoreo COINVERSION'!$E46,'Captura factura'!$I$10:$I$1009,'Monitoreo COINVERSION'!$AB$19)</f>
        <v>0</v>
      </c>
      <c r="AL46">
        <f>SUMIFS('Captura factura'!$F$10:$F$1009,'Captura factura'!$B$10:$B$1009,'Monitoreo COINVERSION'!$AL$20,'Captura factura'!$C$10:$C$1009,'Monitoreo COINVERSION'!$D46,'Captura factura'!$D$10:$D$1009,'Monitoreo COINVERSION'!$E46,'Captura factura'!$I$10:$I$1009,'Monitoreo COINVERSION'!$AB$19)</f>
        <v>0</v>
      </c>
      <c r="AM46">
        <f>SUMIFS('Captura factura'!$F$10:$F$1009,'Captura factura'!$B$10:$B$1009,'Monitoreo COINVERSION'!$AM$20,'Captura factura'!$C$10:$C$1009,'Monitoreo COINVERSION'!$D46,'Captura factura'!$D$10:$D$1009,'Monitoreo COINVERSION'!$E46,'Captura factura'!$I$10:$I$1009,'Monitoreo COINVERSION'!$AB$19)</f>
        <v>0</v>
      </c>
    </row>
    <row r="47" spans="3:39" ht="33" customHeight="1" x14ac:dyDescent="0.2">
      <c r="C47" s="22" t="str">
        <f t="shared" si="3"/>
        <v>0%</v>
      </c>
      <c r="D47" s="83">
        <f>'Solicitud recurso'!$B49</f>
        <v>0</v>
      </c>
      <c r="E47" s="111">
        <f>'Solicitud recurso'!C49</f>
        <v>0</v>
      </c>
      <c r="F47" s="91">
        <f>'Solicitud recurso'!E49</f>
        <v>0</v>
      </c>
      <c r="G47" s="95">
        <f t="shared" si="4"/>
        <v>0</v>
      </c>
      <c r="H47" s="96">
        <f t="shared" si="5"/>
        <v>0</v>
      </c>
      <c r="I47" s="95">
        <f t="shared" si="6"/>
        <v>0</v>
      </c>
      <c r="J47" s="96">
        <f t="shared" si="7"/>
        <v>0</v>
      </c>
      <c r="K47" s="95">
        <f t="shared" si="8"/>
        <v>0</v>
      </c>
      <c r="L47" s="96">
        <f t="shared" si="9"/>
        <v>0</v>
      </c>
      <c r="M47" s="95">
        <f t="shared" si="10"/>
        <v>0</v>
      </c>
      <c r="N47" s="96">
        <f t="shared" si="11"/>
        <v>0</v>
      </c>
      <c r="O47" s="95">
        <f t="shared" si="12"/>
        <v>0</v>
      </c>
      <c r="P47" s="96">
        <f t="shared" si="13"/>
        <v>0</v>
      </c>
      <c r="Q47" s="95">
        <f t="shared" si="14"/>
        <v>0</v>
      </c>
      <c r="R47" s="96">
        <f t="shared" si="15"/>
        <v>0</v>
      </c>
      <c r="S47" s="346">
        <f t="shared" si="1"/>
        <v>0</v>
      </c>
      <c r="T47" s="347"/>
      <c r="U47" s="97">
        <f t="shared" si="17"/>
        <v>0</v>
      </c>
      <c r="V47" s="86" t="str">
        <f t="shared" si="16"/>
        <v>Balance Equilibrado</v>
      </c>
      <c r="AB47">
        <f>SUMIFS('Captura factura'!$F$10:$F$1009,'Captura factura'!$B$10:$B$1009,'Monitoreo COINVERSION'!$AB$20,'Captura factura'!$C$10:$C$1009,'Monitoreo COINVERSION'!$D47,'Captura factura'!$D$10:$D$1009,'Monitoreo COINVERSION'!$E47,'Captura factura'!$I$10:$I$1009,'Monitoreo COINVERSION'!$AB$19)</f>
        <v>0</v>
      </c>
      <c r="AC47">
        <f>SUMIFS('Captura factura'!$F$10:$F$1009,'Captura factura'!$B$10:$B$1009,'Monitoreo COINVERSION'!$AC$20,'Captura factura'!$C$10:$C$1009,'Monitoreo COINVERSION'!$D47,'Captura factura'!$D$10:$D$1009,'Monitoreo COINVERSION'!$E47,'Captura factura'!$I$10:$I$1009,'Monitoreo COINVERSION'!$AB$19)</f>
        <v>0</v>
      </c>
      <c r="AD47">
        <f>SUMIFS('Captura factura'!$F$10:$F$1009,'Captura factura'!$B$10:$B$1009,'Monitoreo COINVERSION'!$AD$20,'Captura factura'!$C$10:$C$1009,'Monitoreo COINVERSION'!$D47,'Captura factura'!$D$10:$D$1009,'Monitoreo COINVERSION'!$E47,'Captura factura'!$I$10:$I$1009,'Monitoreo COINVERSION'!$AB$19)</f>
        <v>0</v>
      </c>
      <c r="AE47">
        <f>SUMIFS('Captura factura'!$F$10:$F$1009,'Captura factura'!$B$10:$B$1009,'Monitoreo COINVERSION'!$AE$20,'Captura factura'!$C$10:$C$1009,'Monitoreo COINVERSION'!$D47,'Captura factura'!$D$10:$D$1009,'Monitoreo COINVERSION'!$E47,'Captura factura'!$I$10:$I$1009,'Monitoreo COINVERSION'!$AB$19)</f>
        <v>0</v>
      </c>
      <c r="AF47">
        <f>SUMIFS('Captura factura'!$F$10:$F$1009,'Captura factura'!$B$10:$B$1009,'Monitoreo COINVERSION'!$AF$20,'Captura factura'!$C$10:$C$1009,'Monitoreo COINVERSION'!$D47,'Captura factura'!$D$10:$D$1009,'Monitoreo COINVERSION'!$E47,'Captura factura'!$I$10:$I$1009,'Monitoreo COINVERSION'!$AB$19)</f>
        <v>0</v>
      </c>
      <c r="AG47">
        <f>SUMIFS('Captura factura'!$F$10:$F$1009,'Captura factura'!$B$10:$B$1009,'Monitoreo COINVERSION'!$AG$20,'Captura factura'!$C$10:$C$1009,'Monitoreo COINVERSION'!$D47,'Captura factura'!$D$10:$D$1009,'Monitoreo COINVERSION'!$E47,'Captura factura'!$I$10:$I$1009,'Monitoreo COINVERSION'!$AB$19)</f>
        <v>0</v>
      </c>
      <c r="AH47">
        <f>SUMIFS('Captura factura'!$F$10:$F$1009,'Captura factura'!$B$10:$B$1009,'Monitoreo COINVERSION'!$AH$20,'Captura factura'!$C$10:$C$1009,'Monitoreo COINVERSION'!$D47,'Captura factura'!$D$10:$D$1009,'Monitoreo COINVERSION'!$E47,'Captura factura'!$I$10:$I$1009,'Monitoreo COINVERSION'!$AB$19)</f>
        <v>0</v>
      </c>
      <c r="AI47">
        <f>SUMIFS('Captura factura'!$F$10:$F$1009,'Captura factura'!$B$10:$B$1009,'Monitoreo COINVERSION'!$AI$20,'Captura factura'!$C$10:$C$1009,'Monitoreo COINVERSION'!$D47,'Captura factura'!$D$10:$D$1009,'Monitoreo COINVERSION'!$E47,'Captura factura'!$I$10:$I$1009,'Monitoreo COINVERSION'!$AB$19)</f>
        <v>0</v>
      </c>
      <c r="AJ47">
        <f>SUMIFS('Captura factura'!$F$10:$F$1009,'Captura factura'!$B$10:$B$1009,'Monitoreo COINVERSION'!$AJ$20,'Captura factura'!$C$10:$C$1009,'Monitoreo COINVERSION'!$D47,'Captura factura'!$D$10:$D$1009,'Monitoreo COINVERSION'!$E47,'Captura factura'!$I$10:$I$1009,'Monitoreo COINVERSION'!$AB$19)</f>
        <v>0</v>
      </c>
      <c r="AK47">
        <f>SUMIFS('Captura factura'!$F$10:$F$1009,'Captura factura'!$B$10:$B$1009,'Monitoreo COINVERSION'!$AK$20,'Captura factura'!$C$10:$C$1009,'Monitoreo COINVERSION'!$D47,'Captura factura'!$D$10:$D$1009,'Monitoreo COINVERSION'!$E47,'Captura factura'!$I$10:$I$1009,'Monitoreo COINVERSION'!$AB$19)</f>
        <v>0</v>
      </c>
      <c r="AL47">
        <f>SUMIFS('Captura factura'!$F$10:$F$1009,'Captura factura'!$B$10:$B$1009,'Monitoreo COINVERSION'!$AL$20,'Captura factura'!$C$10:$C$1009,'Monitoreo COINVERSION'!$D47,'Captura factura'!$D$10:$D$1009,'Monitoreo COINVERSION'!$E47,'Captura factura'!$I$10:$I$1009,'Monitoreo COINVERSION'!$AB$19)</f>
        <v>0</v>
      </c>
      <c r="AM47">
        <f>SUMIFS('Captura factura'!$F$10:$F$1009,'Captura factura'!$B$10:$B$1009,'Monitoreo COINVERSION'!$AM$20,'Captura factura'!$C$10:$C$1009,'Monitoreo COINVERSION'!$D47,'Captura factura'!$D$10:$D$1009,'Monitoreo COINVERSION'!$E47,'Captura factura'!$I$10:$I$1009,'Monitoreo COINVERSION'!$AB$19)</f>
        <v>0</v>
      </c>
    </row>
    <row r="48" spans="3:39" ht="33" customHeight="1" x14ac:dyDescent="0.2">
      <c r="C48" s="22" t="str">
        <f t="shared" si="3"/>
        <v>0%</v>
      </c>
      <c r="D48" s="83">
        <f>'Solicitud recurso'!$B50</f>
        <v>0</v>
      </c>
      <c r="E48" s="111">
        <f>'Solicitud recurso'!C50</f>
        <v>0</v>
      </c>
      <c r="F48" s="91">
        <f>'Solicitud recurso'!E50</f>
        <v>0</v>
      </c>
      <c r="G48" s="95">
        <f t="shared" si="4"/>
        <v>0</v>
      </c>
      <c r="H48" s="96">
        <f t="shared" si="5"/>
        <v>0</v>
      </c>
      <c r="I48" s="95">
        <f t="shared" si="6"/>
        <v>0</v>
      </c>
      <c r="J48" s="96">
        <f t="shared" si="7"/>
        <v>0</v>
      </c>
      <c r="K48" s="95">
        <f t="shared" si="8"/>
        <v>0</v>
      </c>
      <c r="L48" s="96">
        <f t="shared" si="9"/>
        <v>0</v>
      </c>
      <c r="M48" s="95">
        <f t="shared" si="10"/>
        <v>0</v>
      </c>
      <c r="N48" s="96">
        <f t="shared" si="11"/>
        <v>0</v>
      </c>
      <c r="O48" s="95">
        <f t="shared" si="12"/>
        <v>0</v>
      </c>
      <c r="P48" s="96">
        <f t="shared" si="13"/>
        <v>0</v>
      </c>
      <c r="Q48" s="95">
        <f t="shared" si="14"/>
        <v>0</v>
      </c>
      <c r="R48" s="96">
        <f t="shared" si="15"/>
        <v>0</v>
      </c>
      <c r="S48" s="346">
        <f t="shared" si="1"/>
        <v>0</v>
      </c>
      <c r="T48" s="347"/>
      <c r="U48" s="97">
        <f t="shared" si="17"/>
        <v>0</v>
      </c>
      <c r="V48" s="86" t="str">
        <f t="shared" si="16"/>
        <v>Balance Equilibrado</v>
      </c>
      <c r="AB48">
        <f>SUMIFS('Captura factura'!$F$10:$F$1009,'Captura factura'!$B$10:$B$1009,'Monitoreo COINVERSION'!$AB$20,'Captura factura'!$C$10:$C$1009,'Monitoreo COINVERSION'!$D48,'Captura factura'!$D$10:$D$1009,'Monitoreo COINVERSION'!$E48,'Captura factura'!$I$10:$I$1009,'Monitoreo COINVERSION'!$AB$19)</f>
        <v>0</v>
      </c>
      <c r="AC48">
        <f>SUMIFS('Captura factura'!$F$10:$F$1009,'Captura factura'!$B$10:$B$1009,'Monitoreo COINVERSION'!$AC$20,'Captura factura'!$C$10:$C$1009,'Monitoreo COINVERSION'!$D48,'Captura factura'!$D$10:$D$1009,'Monitoreo COINVERSION'!$E48,'Captura factura'!$I$10:$I$1009,'Monitoreo COINVERSION'!$AB$19)</f>
        <v>0</v>
      </c>
      <c r="AD48">
        <f>SUMIFS('Captura factura'!$F$10:$F$1009,'Captura factura'!$B$10:$B$1009,'Monitoreo COINVERSION'!$AD$20,'Captura factura'!$C$10:$C$1009,'Monitoreo COINVERSION'!$D48,'Captura factura'!$D$10:$D$1009,'Monitoreo COINVERSION'!$E48,'Captura factura'!$I$10:$I$1009,'Monitoreo COINVERSION'!$AB$19)</f>
        <v>0</v>
      </c>
      <c r="AE48">
        <f>SUMIFS('Captura factura'!$F$10:$F$1009,'Captura factura'!$B$10:$B$1009,'Monitoreo COINVERSION'!$AE$20,'Captura factura'!$C$10:$C$1009,'Monitoreo COINVERSION'!$D48,'Captura factura'!$D$10:$D$1009,'Monitoreo COINVERSION'!$E48,'Captura factura'!$I$10:$I$1009,'Monitoreo COINVERSION'!$AB$19)</f>
        <v>0</v>
      </c>
      <c r="AF48">
        <f>SUMIFS('Captura factura'!$F$10:$F$1009,'Captura factura'!$B$10:$B$1009,'Monitoreo COINVERSION'!$AF$20,'Captura factura'!$C$10:$C$1009,'Monitoreo COINVERSION'!$D48,'Captura factura'!$D$10:$D$1009,'Monitoreo COINVERSION'!$E48,'Captura factura'!$I$10:$I$1009,'Monitoreo COINVERSION'!$AB$19)</f>
        <v>0</v>
      </c>
      <c r="AG48">
        <f>SUMIFS('Captura factura'!$F$10:$F$1009,'Captura factura'!$B$10:$B$1009,'Monitoreo COINVERSION'!$AG$20,'Captura factura'!$C$10:$C$1009,'Monitoreo COINVERSION'!$D48,'Captura factura'!$D$10:$D$1009,'Monitoreo COINVERSION'!$E48,'Captura factura'!$I$10:$I$1009,'Monitoreo COINVERSION'!$AB$19)</f>
        <v>0</v>
      </c>
      <c r="AH48">
        <f>SUMIFS('Captura factura'!$F$10:$F$1009,'Captura factura'!$B$10:$B$1009,'Monitoreo COINVERSION'!$AH$20,'Captura factura'!$C$10:$C$1009,'Monitoreo COINVERSION'!$D48,'Captura factura'!$D$10:$D$1009,'Monitoreo COINVERSION'!$E48,'Captura factura'!$I$10:$I$1009,'Monitoreo COINVERSION'!$AB$19)</f>
        <v>0</v>
      </c>
      <c r="AI48">
        <f>SUMIFS('Captura factura'!$F$10:$F$1009,'Captura factura'!$B$10:$B$1009,'Monitoreo COINVERSION'!$AI$20,'Captura factura'!$C$10:$C$1009,'Monitoreo COINVERSION'!$D48,'Captura factura'!$D$10:$D$1009,'Monitoreo COINVERSION'!$E48,'Captura factura'!$I$10:$I$1009,'Monitoreo COINVERSION'!$AB$19)</f>
        <v>0</v>
      </c>
      <c r="AJ48">
        <f>SUMIFS('Captura factura'!$F$10:$F$1009,'Captura factura'!$B$10:$B$1009,'Monitoreo COINVERSION'!$AJ$20,'Captura factura'!$C$10:$C$1009,'Monitoreo COINVERSION'!$D48,'Captura factura'!$D$10:$D$1009,'Monitoreo COINVERSION'!$E48,'Captura factura'!$I$10:$I$1009,'Monitoreo COINVERSION'!$AB$19)</f>
        <v>0</v>
      </c>
      <c r="AK48">
        <f>SUMIFS('Captura factura'!$F$10:$F$1009,'Captura factura'!$B$10:$B$1009,'Monitoreo COINVERSION'!$AK$20,'Captura factura'!$C$10:$C$1009,'Monitoreo COINVERSION'!$D48,'Captura factura'!$D$10:$D$1009,'Monitoreo COINVERSION'!$E48,'Captura factura'!$I$10:$I$1009,'Monitoreo COINVERSION'!$AB$19)</f>
        <v>0</v>
      </c>
      <c r="AL48">
        <f>SUMIFS('Captura factura'!$F$10:$F$1009,'Captura factura'!$B$10:$B$1009,'Monitoreo COINVERSION'!$AL$20,'Captura factura'!$C$10:$C$1009,'Monitoreo COINVERSION'!$D48,'Captura factura'!$D$10:$D$1009,'Monitoreo COINVERSION'!$E48,'Captura factura'!$I$10:$I$1009,'Monitoreo COINVERSION'!$AB$19)</f>
        <v>0</v>
      </c>
      <c r="AM48">
        <f>SUMIFS('Captura factura'!$F$10:$F$1009,'Captura factura'!$B$10:$B$1009,'Monitoreo COINVERSION'!$AM$20,'Captura factura'!$C$10:$C$1009,'Monitoreo COINVERSION'!$D48,'Captura factura'!$D$10:$D$1009,'Monitoreo COINVERSION'!$E48,'Captura factura'!$I$10:$I$1009,'Monitoreo COINVERSION'!$AB$19)</f>
        <v>0</v>
      </c>
    </row>
    <row r="49" spans="3:39" ht="33" customHeight="1" x14ac:dyDescent="0.2">
      <c r="C49" s="22" t="str">
        <f t="shared" si="3"/>
        <v>0%</v>
      </c>
      <c r="D49" s="83">
        <f>'Solicitud recurso'!$B51</f>
        <v>0</v>
      </c>
      <c r="E49" s="111">
        <f>'Solicitud recurso'!C51</f>
        <v>0</v>
      </c>
      <c r="F49" s="91">
        <f>'Solicitud recurso'!E51</f>
        <v>0</v>
      </c>
      <c r="G49" s="95">
        <f t="shared" si="4"/>
        <v>0</v>
      </c>
      <c r="H49" s="96">
        <f t="shared" si="5"/>
        <v>0</v>
      </c>
      <c r="I49" s="95">
        <f t="shared" si="6"/>
        <v>0</v>
      </c>
      <c r="J49" s="96">
        <f t="shared" si="7"/>
        <v>0</v>
      </c>
      <c r="K49" s="95">
        <f t="shared" si="8"/>
        <v>0</v>
      </c>
      <c r="L49" s="96">
        <f t="shared" si="9"/>
        <v>0</v>
      </c>
      <c r="M49" s="95">
        <f t="shared" si="10"/>
        <v>0</v>
      </c>
      <c r="N49" s="96">
        <f t="shared" si="11"/>
        <v>0</v>
      </c>
      <c r="O49" s="95">
        <f t="shared" si="12"/>
        <v>0</v>
      </c>
      <c r="P49" s="96">
        <f t="shared" si="13"/>
        <v>0</v>
      </c>
      <c r="Q49" s="95">
        <f t="shared" si="14"/>
        <v>0</v>
      </c>
      <c r="R49" s="96">
        <f t="shared" si="15"/>
        <v>0</v>
      </c>
      <c r="S49" s="346">
        <f t="shared" si="1"/>
        <v>0</v>
      </c>
      <c r="T49" s="347"/>
      <c r="U49" s="97">
        <f t="shared" si="17"/>
        <v>0</v>
      </c>
      <c r="V49" s="86" t="str">
        <f t="shared" si="16"/>
        <v>Balance Equilibrado</v>
      </c>
      <c r="AB49">
        <f>SUMIFS('Captura factura'!$F$10:$F$1009,'Captura factura'!$B$10:$B$1009,'Monitoreo COINVERSION'!$AB$20,'Captura factura'!$C$10:$C$1009,'Monitoreo COINVERSION'!$D49,'Captura factura'!$D$10:$D$1009,'Monitoreo COINVERSION'!$E49,'Captura factura'!$I$10:$I$1009,'Monitoreo COINVERSION'!$AB$19)</f>
        <v>0</v>
      </c>
      <c r="AC49">
        <f>SUMIFS('Captura factura'!$F$10:$F$1009,'Captura factura'!$B$10:$B$1009,'Monitoreo COINVERSION'!$AC$20,'Captura factura'!$C$10:$C$1009,'Monitoreo COINVERSION'!$D49,'Captura factura'!$D$10:$D$1009,'Monitoreo COINVERSION'!$E49,'Captura factura'!$I$10:$I$1009,'Monitoreo COINVERSION'!$AB$19)</f>
        <v>0</v>
      </c>
      <c r="AD49">
        <f>SUMIFS('Captura factura'!$F$10:$F$1009,'Captura factura'!$B$10:$B$1009,'Monitoreo COINVERSION'!$AD$20,'Captura factura'!$C$10:$C$1009,'Monitoreo COINVERSION'!$D49,'Captura factura'!$D$10:$D$1009,'Monitoreo COINVERSION'!$E49,'Captura factura'!$I$10:$I$1009,'Monitoreo COINVERSION'!$AB$19)</f>
        <v>0</v>
      </c>
      <c r="AE49">
        <f>SUMIFS('Captura factura'!$F$10:$F$1009,'Captura factura'!$B$10:$B$1009,'Monitoreo COINVERSION'!$AE$20,'Captura factura'!$C$10:$C$1009,'Monitoreo COINVERSION'!$D49,'Captura factura'!$D$10:$D$1009,'Monitoreo COINVERSION'!$E49,'Captura factura'!$I$10:$I$1009,'Monitoreo COINVERSION'!$AB$19)</f>
        <v>0</v>
      </c>
      <c r="AF49">
        <f>SUMIFS('Captura factura'!$F$10:$F$1009,'Captura factura'!$B$10:$B$1009,'Monitoreo COINVERSION'!$AF$20,'Captura factura'!$C$10:$C$1009,'Monitoreo COINVERSION'!$D49,'Captura factura'!$D$10:$D$1009,'Monitoreo COINVERSION'!$E49,'Captura factura'!$I$10:$I$1009,'Monitoreo COINVERSION'!$AB$19)</f>
        <v>0</v>
      </c>
      <c r="AG49">
        <f>SUMIFS('Captura factura'!$F$10:$F$1009,'Captura factura'!$B$10:$B$1009,'Monitoreo COINVERSION'!$AG$20,'Captura factura'!$C$10:$C$1009,'Monitoreo COINVERSION'!$D49,'Captura factura'!$D$10:$D$1009,'Monitoreo COINVERSION'!$E49,'Captura factura'!$I$10:$I$1009,'Monitoreo COINVERSION'!$AB$19)</f>
        <v>0</v>
      </c>
      <c r="AH49">
        <f>SUMIFS('Captura factura'!$F$10:$F$1009,'Captura factura'!$B$10:$B$1009,'Monitoreo COINVERSION'!$AH$20,'Captura factura'!$C$10:$C$1009,'Monitoreo COINVERSION'!$D49,'Captura factura'!$D$10:$D$1009,'Monitoreo COINVERSION'!$E49,'Captura factura'!$I$10:$I$1009,'Monitoreo COINVERSION'!$AB$19)</f>
        <v>0</v>
      </c>
      <c r="AI49">
        <f>SUMIFS('Captura factura'!$F$10:$F$1009,'Captura factura'!$B$10:$B$1009,'Monitoreo COINVERSION'!$AI$20,'Captura factura'!$C$10:$C$1009,'Monitoreo COINVERSION'!$D49,'Captura factura'!$D$10:$D$1009,'Monitoreo COINVERSION'!$E49,'Captura factura'!$I$10:$I$1009,'Monitoreo COINVERSION'!$AB$19)</f>
        <v>0</v>
      </c>
      <c r="AJ49">
        <f>SUMIFS('Captura factura'!$F$10:$F$1009,'Captura factura'!$B$10:$B$1009,'Monitoreo COINVERSION'!$AJ$20,'Captura factura'!$C$10:$C$1009,'Monitoreo COINVERSION'!$D49,'Captura factura'!$D$10:$D$1009,'Monitoreo COINVERSION'!$E49,'Captura factura'!$I$10:$I$1009,'Monitoreo COINVERSION'!$AB$19)</f>
        <v>0</v>
      </c>
      <c r="AK49">
        <f>SUMIFS('Captura factura'!$F$10:$F$1009,'Captura factura'!$B$10:$B$1009,'Monitoreo COINVERSION'!$AK$20,'Captura factura'!$C$10:$C$1009,'Monitoreo COINVERSION'!$D49,'Captura factura'!$D$10:$D$1009,'Monitoreo COINVERSION'!$E49,'Captura factura'!$I$10:$I$1009,'Monitoreo COINVERSION'!$AB$19)</f>
        <v>0</v>
      </c>
      <c r="AL49">
        <f>SUMIFS('Captura factura'!$F$10:$F$1009,'Captura factura'!$B$10:$B$1009,'Monitoreo COINVERSION'!$AL$20,'Captura factura'!$C$10:$C$1009,'Monitoreo COINVERSION'!$D49,'Captura factura'!$D$10:$D$1009,'Monitoreo COINVERSION'!$E49,'Captura factura'!$I$10:$I$1009,'Monitoreo COINVERSION'!$AB$19)</f>
        <v>0</v>
      </c>
      <c r="AM49">
        <f>SUMIFS('Captura factura'!$F$10:$F$1009,'Captura factura'!$B$10:$B$1009,'Monitoreo COINVERSION'!$AM$20,'Captura factura'!$C$10:$C$1009,'Monitoreo COINVERSION'!$D49,'Captura factura'!$D$10:$D$1009,'Monitoreo COINVERSION'!$E49,'Captura factura'!$I$10:$I$1009,'Monitoreo COINVERSION'!$AB$19)</f>
        <v>0</v>
      </c>
    </row>
    <row r="50" spans="3:39" ht="33" customHeight="1" x14ac:dyDescent="0.2">
      <c r="C50" s="22" t="str">
        <f t="shared" si="3"/>
        <v>0%</v>
      </c>
      <c r="D50" s="83">
        <f>'Solicitud recurso'!$B52</f>
        <v>0</v>
      </c>
      <c r="E50" s="111">
        <f>'Solicitud recurso'!C52</f>
        <v>0</v>
      </c>
      <c r="F50" s="91">
        <f>'Solicitud recurso'!E52</f>
        <v>0</v>
      </c>
      <c r="G50" s="95">
        <f t="shared" si="4"/>
        <v>0</v>
      </c>
      <c r="H50" s="96">
        <f t="shared" si="5"/>
        <v>0</v>
      </c>
      <c r="I50" s="95">
        <f t="shared" si="6"/>
        <v>0</v>
      </c>
      <c r="J50" s="96">
        <f t="shared" si="7"/>
        <v>0</v>
      </c>
      <c r="K50" s="95">
        <f t="shared" si="8"/>
        <v>0</v>
      </c>
      <c r="L50" s="96">
        <f t="shared" si="9"/>
        <v>0</v>
      </c>
      <c r="M50" s="95">
        <f t="shared" si="10"/>
        <v>0</v>
      </c>
      <c r="N50" s="96">
        <f t="shared" si="11"/>
        <v>0</v>
      </c>
      <c r="O50" s="95">
        <f t="shared" si="12"/>
        <v>0</v>
      </c>
      <c r="P50" s="96">
        <f t="shared" si="13"/>
        <v>0</v>
      </c>
      <c r="Q50" s="95">
        <f t="shared" si="14"/>
        <v>0</v>
      </c>
      <c r="R50" s="96">
        <f t="shared" si="15"/>
        <v>0</v>
      </c>
      <c r="S50" s="346">
        <f t="shared" si="1"/>
        <v>0</v>
      </c>
      <c r="T50" s="347"/>
      <c r="U50" s="97">
        <f t="shared" si="17"/>
        <v>0</v>
      </c>
      <c r="V50" s="86" t="str">
        <f t="shared" si="16"/>
        <v>Balance Equilibrado</v>
      </c>
      <c r="AB50">
        <f>SUMIFS('Captura factura'!$F$10:$F$1009,'Captura factura'!$B$10:$B$1009,'Monitoreo COINVERSION'!$AB$20,'Captura factura'!$C$10:$C$1009,'Monitoreo COINVERSION'!$D50,'Captura factura'!$D$10:$D$1009,'Monitoreo COINVERSION'!$E50,'Captura factura'!$I$10:$I$1009,'Monitoreo COINVERSION'!$AB$19)</f>
        <v>0</v>
      </c>
      <c r="AC50">
        <f>SUMIFS('Captura factura'!$F$10:$F$1009,'Captura factura'!$B$10:$B$1009,'Monitoreo COINVERSION'!$AC$20,'Captura factura'!$C$10:$C$1009,'Monitoreo COINVERSION'!$D50,'Captura factura'!$D$10:$D$1009,'Monitoreo COINVERSION'!$E50,'Captura factura'!$I$10:$I$1009,'Monitoreo COINVERSION'!$AB$19)</f>
        <v>0</v>
      </c>
      <c r="AD50">
        <f>SUMIFS('Captura factura'!$F$10:$F$1009,'Captura factura'!$B$10:$B$1009,'Monitoreo COINVERSION'!$AD$20,'Captura factura'!$C$10:$C$1009,'Monitoreo COINVERSION'!$D50,'Captura factura'!$D$10:$D$1009,'Monitoreo COINVERSION'!$E50,'Captura factura'!$I$10:$I$1009,'Monitoreo COINVERSION'!$AB$19)</f>
        <v>0</v>
      </c>
      <c r="AE50">
        <f>SUMIFS('Captura factura'!$F$10:$F$1009,'Captura factura'!$B$10:$B$1009,'Monitoreo COINVERSION'!$AE$20,'Captura factura'!$C$10:$C$1009,'Monitoreo COINVERSION'!$D50,'Captura factura'!$D$10:$D$1009,'Monitoreo COINVERSION'!$E50,'Captura factura'!$I$10:$I$1009,'Monitoreo COINVERSION'!$AB$19)</f>
        <v>0</v>
      </c>
      <c r="AF50">
        <f>SUMIFS('Captura factura'!$F$10:$F$1009,'Captura factura'!$B$10:$B$1009,'Monitoreo COINVERSION'!$AF$20,'Captura factura'!$C$10:$C$1009,'Monitoreo COINVERSION'!$D50,'Captura factura'!$D$10:$D$1009,'Monitoreo COINVERSION'!$E50,'Captura factura'!$I$10:$I$1009,'Monitoreo COINVERSION'!$AB$19)</f>
        <v>0</v>
      </c>
      <c r="AG50">
        <f>SUMIFS('Captura factura'!$F$10:$F$1009,'Captura factura'!$B$10:$B$1009,'Monitoreo COINVERSION'!$AG$20,'Captura factura'!$C$10:$C$1009,'Monitoreo COINVERSION'!$D50,'Captura factura'!$D$10:$D$1009,'Monitoreo COINVERSION'!$E50,'Captura factura'!$I$10:$I$1009,'Monitoreo COINVERSION'!$AB$19)</f>
        <v>0</v>
      </c>
      <c r="AH50">
        <f>SUMIFS('Captura factura'!$F$10:$F$1009,'Captura factura'!$B$10:$B$1009,'Monitoreo COINVERSION'!$AH$20,'Captura factura'!$C$10:$C$1009,'Monitoreo COINVERSION'!$D50,'Captura factura'!$D$10:$D$1009,'Monitoreo COINVERSION'!$E50,'Captura factura'!$I$10:$I$1009,'Monitoreo COINVERSION'!$AB$19)</f>
        <v>0</v>
      </c>
      <c r="AI50">
        <f>SUMIFS('Captura factura'!$F$10:$F$1009,'Captura factura'!$B$10:$B$1009,'Monitoreo COINVERSION'!$AI$20,'Captura factura'!$C$10:$C$1009,'Monitoreo COINVERSION'!$D50,'Captura factura'!$D$10:$D$1009,'Monitoreo COINVERSION'!$E50,'Captura factura'!$I$10:$I$1009,'Monitoreo COINVERSION'!$AB$19)</f>
        <v>0</v>
      </c>
      <c r="AJ50">
        <f>SUMIFS('Captura factura'!$F$10:$F$1009,'Captura factura'!$B$10:$B$1009,'Monitoreo COINVERSION'!$AJ$20,'Captura factura'!$C$10:$C$1009,'Monitoreo COINVERSION'!$D50,'Captura factura'!$D$10:$D$1009,'Monitoreo COINVERSION'!$E50,'Captura factura'!$I$10:$I$1009,'Monitoreo COINVERSION'!$AB$19)</f>
        <v>0</v>
      </c>
      <c r="AK50">
        <f>SUMIFS('Captura factura'!$F$10:$F$1009,'Captura factura'!$B$10:$B$1009,'Monitoreo COINVERSION'!$AK$20,'Captura factura'!$C$10:$C$1009,'Monitoreo COINVERSION'!$D50,'Captura factura'!$D$10:$D$1009,'Monitoreo COINVERSION'!$E50,'Captura factura'!$I$10:$I$1009,'Monitoreo COINVERSION'!$AB$19)</f>
        <v>0</v>
      </c>
      <c r="AL50">
        <f>SUMIFS('Captura factura'!$F$10:$F$1009,'Captura factura'!$B$10:$B$1009,'Monitoreo COINVERSION'!$AL$20,'Captura factura'!$C$10:$C$1009,'Monitoreo COINVERSION'!$D50,'Captura factura'!$D$10:$D$1009,'Monitoreo COINVERSION'!$E50,'Captura factura'!$I$10:$I$1009,'Monitoreo COINVERSION'!$AB$19)</f>
        <v>0</v>
      </c>
      <c r="AM50">
        <f>SUMIFS('Captura factura'!$F$10:$F$1009,'Captura factura'!$B$10:$B$1009,'Monitoreo COINVERSION'!$AM$20,'Captura factura'!$C$10:$C$1009,'Monitoreo COINVERSION'!$D50,'Captura factura'!$D$10:$D$1009,'Monitoreo COINVERSION'!$E50,'Captura factura'!$I$10:$I$1009,'Monitoreo COINVERSION'!$AB$19)</f>
        <v>0</v>
      </c>
    </row>
    <row r="51" spans="3:39" ht="33" customHeight="1" x14ac:dyDescent="0.2">
      <c r="C51" s="22" t="str">
        <f t="shared" si="3"/>
        <v>0%</v>
      </c>
      <c r="D51" s="83">
        <f>'Solicitud recurso'!$B53</f>
        <v>0</v>
      </c>
      <c r="E51" s="111">
        <f>'Solicitud recurso'!C53</f>
        <v>0</v>
      </c>
      <c r="F51" s="91">
        <f>'Solicitud recurso'!E53</f>
        <v>0</v>
      </c>
      <c r="G51" s="95">
        <f t="shared" si="4"/>
        <v>0</v>
      </c>
      <c r="H51" s="96">
        <f t="shared" si="5"/>
        <v>0</v>
      </c>
      <c r="I51" s="95">
        <f t="shared" si="6"/>
        <v>0</v>
      </c>
      <c r="J51" s="96">
        <f t="shared" si="7"/>
        <v>0</v>
      </c>
      <c r="K51" s="95">
        <f t="shared" si="8"/>
        <v>0</v>
      </c>
      <c r="L51" s="96">
        <f t="shared" si="9"/>
        <v>0</v>
      </c>
      <c r="M51" s="95">
        <f t="shared" si="10"/>
        <v>0</v>
      </c>
      <c r="N51" s="96">
        <f t="shared" si="11"/>
        <v>0</v>
      </c>
      <c r="O51" s="95">
        <f t="shared" si="12"/>
        <v>0</v>
      </c>
      <c r="P51" s="96">
        <f t="shared" si="13"/>
        <v>0</v>
      </c>
      <c r="Q51" s="95">
        <f t="shared" si="14"/>
        <v>0</v>
      </c>
      <c r="R51" s="96">
        <f t="shared" si="15"/>
        <v>0</v>
      </c>
      <c r="S51" s="346">
        <f t="shared" si="1"/>
        <v>0</v>
      </c>
      <c r="T51" s="347"/>
      <c r="U51" s="97">
        <f t="shared" si="17"/>
        <v>0</v>
      </c>
      <c r="V51" s="86" t="str">
        <f t="shared" si="16"/>
        <v>Balance Equilibrado</v>
      </c>
      <c r="AB51">
        <f>SUMIFS('Captura factura'!$F$10:$F$1009,'Captura factura'!$B$10:$B$1009,'Monitoreo COINVERSION'!$AB$20,'Captura factura'!$C$10:$C$1009,'Monitoreo COINVERSION'!$D51,'Captura factura'!$D$10:$D$1009,'Monitoreo COINVERSION'!$E51,'Captura factura'!$I$10:$I$1009,'Monitoreo COINVERSION'!$AB$19)</f>
        <v>0</v>
      </c>
      <c r="AC51">
        <f>SUMIFS('Captura factura'!$F$10:$F$1009,'Captura factura'!$B$10:$B$1009,'Monitoreo COINVERSION'!$AC$20,'Captura factura'!$C$10:$C$1009,'Monitoreo COINVERSION'!$D51,'Captura factura'!$D$10:$D$1009,'Monitoreo COINVERSION'!$E51,'Captura factura'!$I$10:$I$1009,'Monitoreo COINVERSION'!$AB$19)</f>
        <v>0</v>
      </c>
      <c r="AD51">
        <f>SUMIFS('Captura factura'!$F$10:$F$1009,'Captura factura'!$B$10:$B$1009,'Monitoreo COINVERSION'!$AD$20,'Captura factura'!$C$10:$C$1009,'Monitoreo COINVERSION'!$D51,'Captura factura'!$D$10:$D$1009,'Monitoreo COINVERSION'!$E51,'Captura factura'!$I$10:$I$1009,'Monitoreo COINVERSION'!$AB$19)</f>
        <v>0</v>
      </c>
      <c r="AE51">
        <f>SUMIFS('Captura factura'!$F$10:$F$1009,'Captura factura'!$B$10:$B$1009,'Monitoreo COINVERSION'!$AE$20,'Captura factura'!$C$10:$C$1009,'Monitoreo COINVERSION'!$D51,'Captura factura'!$D$10:$D$1009,'Monitoreo COINVERSION'!$E51,'Captura factura'!$I$10:$I$1009,'Monitoreo COINVERSION'!$AB$19)</f>
        <v>0</v>
      </c>
      <c r="AF51">
        <f>SUMIFS('Captura factura'!$F$10:$F$1009,'Captura factura'!$B$10:$B$1009,'Monitoreo COINVERSION'!$AF$20,'Captura factura'!$C$10:$C$1009,'Monitoreo COINVERSION'!$D51,'Captura factura'!$D$10:$D$1009,'Monitoreo COINVERSION'!$E51,'Captura factura'!$I$10:$I$1009,'Monitoreo COINVERSION'!$AB$19)</f>
        <v>0</v>
      </c>
      <c r="AG51">
        <f>SUMIFS('Captura factura'!$F$10:$F$1009,'Captura factura'!$B$10:$B$1009,'Monitoreo COINVERSION'!$AG$20,'Captura factura'!$C$10:$C$1009,'Monitoreo COINVERSION'!$D51,'Captura factura'!$D$10:$D$1009,'Monitoreo COINVERSION'!$E51,'Captura factura'!$I$10:$I$1009,'Monitoreo COINVERSION'!$AB$19)</f>
        <v>0</v>
      </c>
      <c r="AH51">
        <f>SUMIFS('Captura factura'!$F$10:$F$1009,'Captura factura'!$B$10:$B$1009,'Monitoreo COINVERSION'!$AH$20,'Captura factura'!$C$10:$C$1009,'Monitoreo COINVERSION'!$D51,'Captura factura'!$D$10:$D$1009,'Monitoreo COINVERSION'!$E51,'Captura factura'!$I$10:$I$1009,'Monitoreo COINVERSION'!$AB$19)</f>
        <v>0</v>
      </c>
      <c r="AI51">
        <f>SUMIFS('Captura factura'!$F$10:$F$1009,'Captura factura'!$B$10:$B$1009,'Monitoreo COINVERSION'!$AI$20,'Captura factura'!$C$10:$C$1009,'Monitoreo COINVERSION'!$D51,'Captura factura'!$D$10:$D$1009,'Monitoreo COINVERSION'!$E51,'Captura factura'!$I$10:$I$1009,'Monitoreo COINVERSION'!$AB$19)</f>
        <v>0</v>
      </c>
      <c r="AJ51">
        <f>SUMIFS('Captura factura'!$F$10:$F$1009,'Captura factura'!$B$10:$B$1009,'Monitoreo COINVERSION'!$AJ$20,'Captura factura'!$C$10:$C$1009,'Monitoreo COINVERSION'!$D51,'Captura factura'!$D$10:$D$1009,'Monitoreo COINVERSION'!$E51,'Captura factura'!$I$10:$I$1009,'Monitoreo COINVERSION'!$AB$19)</f>
        <v>0</v>
      </c>
      <c r="AK51">
        <f>SUMIFS('Captura factura'!$F$10:$F$1009,'Captura factura'!$B$10:$B$1009,'Monitoreo COINVERSION'!$AK$20,'Captura factura'!$C$10:$C$1009,'Monitoreo COINVERSION'!$D51,'Captura factura'!$D$10:$D$1009,'Monitoreo COINVERSION'!$E51,'Captura factura'!$I$10:$I$1009,'Monitoreo COINVERSION'!$AB$19)</f>
        <v>0</v>
      </c>
      <c r="AL51">
        <f>SUMIFS('Captura factura'!$F$10:$F$1009,'Captura factura'!$B$10:$B$1009,'Monitoreo COINVERSION'!$AL$20,'Captura factura'!$C$10:$C$1009,'Monitoreo COINVERSION'!$D51,'Captura factura'!$D$10:$D$1009,'Monitoreo COINVERSION'!$E51,'Captura factura'!$I$10:$I$1009,'Monitoreo COINVERSION'!$AB$19)</f>
        <v>0</v>
      </c>
      <c r="AM51">
        <f>SUMIFS('Captura factura'!$F$10:$F$1009,'Captura factura'!$B$10:$B$1009,'Monitoreo COINVERSION'!$AM$20,'Captura factura'!$C$10:$C$1009,'Monitoreo COINVERSION'!$D51,'Captura factura'!$D$10:$D$1009,'Monitoreo COINVERSION'!$E51,'Captura factura'!$I$10:$I$1009,'Monitoreo COINVERSION'!$AB$19)</f>
        <v>0</v>
      </c>
    </row>
    <row r="52" spans="3:39" ht="33" customHeight="1" x14ac:dyDescent="0.2">
      <c r="C52" s="22" t="str">
        <f t="shared" si="3"/>
        <v>0%</v>
      </c>
      <c r="D52" s="83">
        <f>'Solicitud recurso'!$B54</f>
        <v>0</v>
      </c>
      <c r="E52" s="111">
        <f>'Solicitud recurso'!C54</f>
        <v>0</v>
      </c>
      <c r="F52" s="91">
        <f>'Solicitud recurso'!E54</f>
        <v>0</v>
      </c>
      <c r="G52" s="95">
        <f t="shared" si="4"/>
        <v>0</v>
      </c>
      <c r="H52" s="96">
        <f t="shared" si="5"/>
        <v>0</v>
      </c>
      <c r="I52" s="95">
        <f t="shared" si="6"/>
        <v>0</v>
      </c>
      <c r="J52" s="96">
        <f t="shared" si="7"/>
        <v>0</v>
      </c>
      <c r="K52" s="95">
        <f t="shared" si="8"/>
        <v>0</v>
      </c>
      <c r="L52" s="96">
        <f t="shared" si="9"/>
        <v>0</v>
      </c>
      <c r="M52" s="95">
        <f t="shared" si="10"/>
        <v>0</v>
      </c>
      <c r="N52" s="96">
        <f t="shared" si="11"/>
        <v>0</v>
      </c>
      <c r="O52" s="95">
        <f t="shared" si="12"/>
        <v>0</v>
      </c>
      <c r="P52" s="96">
        <f t="shared" si="13"/>
        <v>0</v>
      </c>
      <c r="Q52" s="95">
        <f t="shared" si="14"/>
        <v>0</v>
      </c>
      <c r="R52" s="96">
        <f t="shared" si="15"/>
        <v>0</v>
      </c>
      <c r="S52" s="346">
        <f t="shared" si="1"/>
        <v>0</v>
      </c>
      <c r="T52" s="347"/>
      <c r="U52" s="97">
        <f t="shared" si="17"/>
        <v>0</v>
      </c>
      <c r="V52" s="86" t="str">
        <f t="shared" si="16"/>
        <v>Balance Equilibrado</v>
      </c>
      <c r="AB52">
        <f>SUMIFS('Captura factura'!$F$10:$F$1009,'Captura factura'!$B$10:$B$1009,'Monitoreo COINVERSION'!$AB$20,'Captura factura'!$C$10:$C$1009,'Monitoreo COINVERSION'!$D52,'Captura factura'!$D$10:$D$1009,'Monitoreo COINVERSION'!$E52,'Captura factura'!$I$10:$I$1009,'Monitoreo COINVERSION'!$AB$19)</f>
        <v>0</v>
      </c>
      <c r="AC52">
        <f>SUMIFS('Captura factura'!$F$10:$F$1009,'Captura factura'!$B$10:$B$1009,'Monitoreo COINVERSION'!$AC$20,'Captura factura'!$C$10:$C$1009,'Monitoreo COINVERSION'!$D52,'Captura factura'!$D$10:$D$1009,'Monitoreo COINVERSION'!$E52,'Captura factura'!$I$10:$I$1009,'Monitoreo COINVERSION'!$AB$19)</f>
        <v>0</v>
      </c>
      <c r="AD52">
        <f>SUMIFS('Captura factura'!$F$10:$F$1009,'Captura factura'!$B$10:$B$1009,'Monitoreo COINVERSION'!$AD$20,'Captura factura'!$C$10:$C$1009,'Monitoreo COINVERSION'!$D52,'Captura factura'!$D$10:$D$1009,'Monitoreo COINVERSION'!$E52,'Captura factura'!$I$10:$I$1009,'Monitoreo COINVERSION'!$AB$19)</f>
        <v>0</v>
      </c>
      <c r="AE52">
        <f>SUMIFS('Captura factura'!$F$10:$F$1009,'Captura factura'!$B$10:$B$1009,'Monitoreo COINVERSION'!$AE$20,'Captura factura'!$C$10:$C$1009,'Monitoreo COINVERSION'!$D52,'Captura factura'!$D$10:$D$1009,'Monitoreo COINVERSION'!$E52,'Captura factura'!$I$10:$I$1009,'Monitoreo COINVERSION'!$AB$19)</f>
        <v>0</v>
      </c>
      <c r="AF52">
        <f>SUMIFS('Captura factura'!$F$10:$F$1009,'Captura factura'!$B$10:$B$1009,'Monitoreo COINVERSION'!$AF$20,'Captura factura'!$C$10:$C$1009,'Monitoreo COINVERSION'!$D52,'Captura factura'!$D$10:$D$1009,'Monitoreo COINVERSION'!$E52,'Captura factura'!$I$10:$I$1009,'Monitoreo COINVERSION'!$AB$19)</f>
        <v>0</v>
      </c>
      <c r="AG52">
        <f>SUMIFS('Captura factura'!$F$10:$F$1009,'Captura factura'!$B$10:$B$1009,'Monitoreo COINVERSION'!$AG$20,'Captura factura'!$C$10:$C$1009,'Monitoreo COINVERSION'!$D52,'Captura factura'!$D$10:$D$1009,'Monitoreo COINVERSION'!$E52,'Captura factura'!$I$10:$I$1009,'Monitoreo COINVERSION'!$AB$19)</f>
        <v>0</v>
      </c>
      <c r="AH52">
        <f>SUMIFS('Captura factura'!$F$10:$F$1009,'Captura factura'!$B$10:$B$1009,'Monitoreo COINVERSION'!$AH$20,'Captura factura'!$C$10:$C$1009,'Monitoreo COINVERSION'!$D52,'Captura factura'!$D$10:$D$1009,'Monitoreo COINVERSION'!$E52,'Captura factura'!$I$10:$I$1009,'Monitoreo COINVERSION'!$AB$19)</f>
        <v>0</v>
      </c>
      <c r="AI52">
        <f>SUMIFS('Captura factura'!$F$10:$F$1009,'Captura factura'!$B$10:$B$1009,'Monitoreo COINVERSION'!$AI$20,'Captura factura'!$C$10:$C$1009,'Monitoreo COINVERSION'!$D52,'Captura factura'!$D$10:$D$1009,'Monitoreo COINVERSION'!$E52,'Captura factura'!$I$10:$I$1009,'Monitoreo COINVERSION'!$AB$19)</f>
        <v>0</v>
      </c>
      <c r="AJ52">
        <f>SUMIFS('Captura factura'!$F$10:$F$1009,'Captura factura'!$B$10:$B$1009,'Monitoreo COINVERSION'!$AJ$20,'Captura factura'!$C$10:$C$1009,'Monitoreo COINVERSION'!$D52,'Captura factura'!$D$10:$D$1009,'Monitoreo COINVERSION'!$E52,'Captura factura'!$I$10:$I$1009,'Monitoreo COINVERSION'!$AB$19)</f>
        <v>0</v>
      </c>
      <c r="AK52">
        <f>SUMIFS('Captura factura'!$F$10:$F$1009,'Captura factura'!$B$10:$B$1009,'Monitoreo COINVERSION'!$AK$20,'Captura factura'!$C$10:$C$1009,'Monitoreo COINVERSION'!$D52,'Captura factura'!$D$10:$D$1009,'Monitoreo COINVERSION'!$E52,'Captura factura'!$I$10:$I$1009,'Monitoreo COINVERSION'!$AB$19)</f>
        <v>0</v>
      </c>
      <c r="AL52">
        <f>SUMIFS('Captura factura'!$F$10:$F$1009,'Captura factura'!$B$10:$B$1009,'Monitoreo COINVERSION'!$AL$20,'Captura factura'!$C$10:$C$1009,'Monitoreo COINVERSION'!$D52,'Captura factura'!$D$10:$D$1009,'Monitoreo COINVERSION'!$E52,'Captura factura'!$I$10:$I$1009,'Monitoreo COINVERSION'!$AB$19)</f>
        <v>0</v>
      </c>
      <c r="AM52">
        <f>SUMIFS('Captura factura'!$F$10:$F$1009,'Captura factura'!$B$10:$B$1009,'Monitoreo COINVERSION'!$AM$20,'Captura factura'!$C$10:$C$1009,'Monitoreo COINVERSION'!$D52,'Captura factura'!$D$10:$D$1009,'Monitoreo COINVERSION'!$E52,'Captura factura'!$I$10:$I$1009,'Monitoreo COINVERSION'!$AB$19)</f>
        <v>0</v>
      </c>
    </row>
    <row r="53" spans="3:39" ht="33" customHeight="1" x14ac:dyDescent="0.2">
      <c r="C53" s="22" t="str">
        <f t="shared" si="3"/>
        <v>0%</v>
      </c>
      <c r="D53" s="83">
        <f>'Solicitud recurso'!$B55</f>
        <v>0</v>
      </c>
      <c r="E53" s="111">
        <f>'Solicitud recurso'!C55</f>
        <v>0</v>
      </c>
      <c r="F53" s="91">
        <f>'Solicitud recurso'!E55</f>
        <v>0</v>
      </c>
      <c r="G53" s="95">
        <f t="shared" si="4"/>
        <v>0</v>
      </c>
      <c r="H53" s="96">
        <f t="shared" si="5"/>
        <v>0</v>
      </c>
      <c r="I53" s="95">
        <f t="shared" si="6"/>
        <v>0</v>
      </c>
      <c r="J53" s="96">
        <f t="shared" si="7"/>
        <v>0</v>
      </c>
      <c r="K53" s="95">
        <f t="shared" si="8"/>
        <v>0</v>
      </c>
      <c r="L53" s="96">
        <f t="shared" si="9"/>
        <v>0</v>
      </c>
      <c r="M53" s="95">
        <f t="shared" si="10"/>
        <v>0</v>
      </c>
      <c r="N53" s="96">
        <f t="shared" si="11"/>
        <v>0</v>
      </c>
      <c r="O53" s="95">
        <f t="shared" si="12"/>
        <v>0</v>
      </c>
      <c r="P53" s="96">
        <f t="shared" si="13"/>
        <v>0</v>
      </c>
      <c r="Q53" s="95">
        <f t="shared" si="14"/>
        <v>0</v>
      </c>
      <c r="R53" s="96">
        <f t="shared" si="15"/>
        <v>0</v>
      </c>
      <c r="S53" s="346">
        <f t="shared" si="1"/>
        <v>0</v>
      </c>
      <c r="T53" s="347"/>
      <c r="U53" s="97">
        <f t="shared" si="17"/>
        <v>0</v>
      </c>
      <c r="V53" s="86" t="str">
        <f t="shared" si="16"/>
        <v>Balance Equilibrado</v>
      </c>
      <c r="AB53">
        <f>SUMIFS('Captura factura'!$F$10:$F$1009,'Captura factura'!$B$10:$B$1009,'Monitoreo COINVERSION'!$AB$20,'Captura factura'!$C$10:$C$1009,'Monitoreo COINVERSION'!$D53,'Captura factura'!$D$10:$D$1009,'Monitoreo COINVERSION'!$E53,'Captura factura'!$I$10:$I$1009,'Monitoreo COINVERSION'!$AB$19)</f>
        <v>0</v>
      </c>
      <c r="AC53">
        <f>SUMIFS('Captura factura'!$F$10:$F$1009,'Captura factura'!$B$10:$B$1009,'Monitoreo COINVERSION'!$AC$20,'Captura factura'!$C$10:$C$1009,'Monitoreo COINVERSION'!$D53,'Captura factura'!$D$10:$D$1009,'Monitoreo COINVERSION'!$E53,'Captura factura'!$I$10:$I$1009,'Monitoreo COINVERSION'!$AB$19)</f>
        <v>0</v>
      </c>
      <c r="AD53">
        <f>SUMIFS('Captura factura'!$F$10:$F$1009,'Captura factura'!$B$10:$B$1009,'Monitoreo COINVERSION'!$AD$20,'Captura factura'!$C$10:$C$1009,'Monitoreo COINVERSION'!$D53,'Captura factura'!$D$10:$D$1009,'Monitoreo COINVERSION'!$E53,'Captura factura'!$I$10:$I$1009,'Monitoreo COINVERSION'!$AB$19)</f>
        <v>0</v>
      </c>
      <c r="AE53">
        <f>SUMIFS('Captura factura'!$F$10:$F$1009,'Captura factura'!$B$10:$B$1009,'Monitoreo COINVERSION'!$AE$20,'Captura factura'!$C$10:$C$1009,'Monitoreo COINVERSION'!$D53,'Captura factura'!$D$10:$D$1009,'Monitoreo COINVERSION'!$E53,'Captura factura'!$I$10:$I$1009,'Monitoreo COINVERSION'!$AB$19)</f>
        <v>0</v>
      </c>
      <c r="AF53">
        <f>SUMIFS('Captura factura'!$F$10:$F$1009,'Captura factura'!$B$10:$B$1009,'Monitoreo COINVERSION'!$AF$20,'Captura factura'!$C$10:$C$1009,'Monitoreo COINVERSION'!$D53,'Captura factura'!$D$10:$D$1009,'Monitoreo COINVERSION'!$E53,'Captura factura'!$I$10:$I$1009,'Monitoreo COINVERSION'!$AB$19)</f>
        <v>0</v>
      </c>
      <c r="AG53">
        <f>SUMIFS('Captura factura'!$F$10:$F$1009,'Captura factura'!$B$10:$B$1009,'Monitoreo COINVERSION'!$AG$20,'Captura factura'!$C$10:$C$1009,'Monitoreo COINVERSION'!$D53,'Captura factura'!$D$10:$D$1009,'Monitoreo COINVERSION'!$E53,'Captura factura'!$I$10:$I$1009,'Monitoreo COINVERSION'!$AB$19)</f>
        <v>0</v>
      </c>
      <c r="AH53">
        <f>SUMIFS('Captura factura'!$F$10:$F$1009,'Captura factura'!$B$10:$B$1009,'Monitoreo COINVERSION'!$AH$20,'Captura factura'!$C$10:$C$1009,'Monitoreo COINVERSION'!$D53,'Captura factura'!$D$10:$D$1009,'Monitoreo COINVERSION'!$E53,'Captura factura'!$I$10:$I$1009,'Monitoreo COINVERSION'!$AB$19)</f>
        <v>0</v>
      </c>
      <c r="AI53">
        <f>SUMIFS('Captura factura'!$F$10:$F$1009,'Captura factura'!$B$10:$B$1009,'Monitoreo COINVERSION'!$AI$20,'Captura factura'!$C$10:$C$1009,'Monitoreo COINVERSION'!$D53,'Captura factura'!$D$10:$D$1009,'Monitoreo COINVERSION'!$E53,'Captura factura'!$I$10:$I$1009,'Monitoreo COINVERSION'!$AB$19)</f>
        <v>0</v>
      </c>
      <c r="AJ53">
        <f>SUMIFS('Captura factura'!$F$10:$F$1009,'Captura factura'!$B$10:$B$1009,'Monitoreo COINVERSION'!$AJ$20,'Captura factura'!$C$10:$C$1009,'Monitoreo COINVERSION'!$D53,'Captura factura'!$D$10:$D$1009,'Monitoreo COINVERSION'!$E53,'Captura factura'!$I$10:$I$1009,'Monitoreo COINVERSION'!$AB$19)</f>
        <v>0</v>
      </c>
      <c r="AK53">
        <f>SUMIFS('Captura factura'!$F$10:$F$1009,'Captura factura'!$B$10:$B$1009,'Monitoreo COINVERSION'!$AK$20,'Captura factura'!$C$10:$C$1009,'Monitoreo COINVERSION'!$D53,'Captura factura'!$D$10:$D$1009,'Monitoreo COINVERSION'!$E53,'Captura factura'!$I$10:$I$1009,'Monitoreo COINVERSION'!$AB$19)</f>
        <v>0</v>
      </c>
      <c r="AL53">
        <f>SUMIFS('Captura factura'!$F$10:$F$1009,'Captura factura'!$B$10:$B$1009,'Monitoreo COINVERSION'!$AL$20,'Captura factura'!$C$10:$C$1009,'Monitoreo COINVERSION'!$D53,'Captura factura'!$D$10:$D$1009,'Monitoreo COINVERSION'!$E53,'Captura factura'!$I$10:$I$1009,'Monitoreo COINVERSION'!$AB$19)</f>
        <v>0</v>
      </c>
      <c r="AM53">
        <f>SUMIFS('Captura factura'!$F$10:$F$1009,'Captura factura'!$B$10:$B$1009,'Monitoreo COINVERSION'!$AM$20,'Captura factura'!$C$10:$C$1009,'Monitoreo COINVERSION'!$D53,'Captura factura'!$D$10:$D$1009,'Monitoreo COINVERSION'!$E53,'Captura factura'!$I$10:$I$1009,'Monitoreo COINVERSION'!$AB$19)</f>
        <v>0</v>
      </c>
    </row>
    <row r="54" spans="3:39" ht="33" customHeight="1" x14ac:dyDescent="0.2">
      <c r="C54" s="22" t="str">
        <f t="shared" si="3"/>
        <v>0%</v>
      </c>
      <c r="D54" s="83">
        <f>'Solicitud recurso'!$B56</f>
        <v>0</v>
      </c>
      <c r="E54" s="111">
        <f>'Solicitud recurso'!C56</f>
        <v>0</v>
      </c>
      <c r="F54" s="91">
        <f>'Solicitud recurso'!E56</f>
        <v>0</v>
      </c>
      <c r="G54" s="95">
        <f t="shared" si="4"/>
        <v>0</v>
      </c>
      <c r="H54" s="96">
        <f t="shared" si="5"/>
        <v>0</v>
      </c>
      <c r="I54" s="95">
        <f t="shared" si="6"/>
        <v>0</v>
      </c>
      <c r="J54" s="96">
        <f t="shared" si="7"/>
        <v>0</v>
      </c>
      <c r="K54" s="95">
        <f t="shared" si="8"/>
        <v>0</v>
      </c>
      <c r="L54" s="96">
        <f t="shared" si="9"/>
        <v>0</v>
      </c>
      <c r="M54" s="95">
        <f t="shared" si="10"/>
        <v>0</v>
      </c>
      <c r="N54" s="96">
        <f t="shared" si="11"/>
        <v>0</v>
      </c>
      <c r="O54" s="95">
        <f t="shared" si="12"/>
        <v>0</v>
      </c>
      <c r="P54" s="96">
        <f t="shared" si="13"/>
        <v>0</v>
      </c>
      <c r="Q54" s="95">
        <f t="shared" si="14"/>
        <v>0</v>
      </c>
      <c r="R54" s="96">
        <f t="shared" si="15"/>
        <v>0</v>
      </c>
      <c r="S54" s="346">
        <f t="shared" si="1"/>
        <v>0</v>
      </c>
      <c r="T54" s="347"/>
      <c r="U54" s="97">
        <f t="shared" si="17"/>
        <v>0</v>
      </c>
      <c r="V54" s="86" t="str">
        <f t="shared" si="16"/>
        <v>Balance Equilibrado</v>
      </c>
      <c r="AB54">
        <f>SUMIFS('Captura factura'!$F$10:$F$1009,'Captura factura'!$B$10:$B$1009,'Monitoreo COINVERSION'!$AB$20,'Captura factura'!$C$10:$C$1009,'Monitoreo COINVERSION'!$D54,'Captura factura'!$D$10:$D$1009,'Monitoreo COINVERSION'!$E54,'Captura factura'!$I$10:$I$1009,'Monitoreo COINVERSION'!$AB$19)</f>
        <v>0</v>
      </c>
      <c r="AC54">
        <f>SUMIFS('Captura factura'!$F$10:$F$1009,'Captura factura'!$B$10:$B$1009,'Monitoreo COINVERSION'!$AC$20,'Captura factura'!$C$10:$C$1009,'Monitoreo COINVERSION'!$D54,'Captura factura'!$D$10:$D$1009,'Monitoreo COINVERSION'!$E54,'Captura factura'!$I$10:$I$1009,'Monitoreo COINVERSION'!$AB$19)</f>
        <v>0</v>
      </c>
      <c r="AD54">
        <f>SUMIFS('Captura factura'!$F$10:$F$1009,'Captura factura'!$B$10:$B$1009,'Monitoreo COINVERSION'!$AD$20,'Captura factura'!$C$10:$C$1009,'Monitoreo COINVERSION'!$D54,'Captura factura'!$D$10:$D$1009,'Monitoreo COINVERSION'!$E54,'Captura factura'!$I$10:$I$1009,'Monitoreo COINVERSION'!$AB$19)</f>
        <v>0</v>
      </c>
      <c r="AE54">
        <f>SUMIFS('Captura factura'!$F$10:$F$1009,'Captura factura'!$B$10:$B$1009,'Monitoreo COINVERSION'!$AE$20,'Captura factura'!$C$10:$C$1009,'Monitoreo COINVERSION'!$D54,'Captura factura'!$D$10:$D$1009,'Monitoreo COINVERSION'!$E54,'Captura factura'!$I$10:$I$1009,'Monitoreo COINVERSION'!$AB$19)</f>
        <v>0</v>
      </c>
      <c r="AF54">
        <f>SUMIFS('Captura factura'!$F$10:$F$1009,'Captura factura'!$B$10:$B$1009,'Monitoreo COINVERSION'!$AF$20,'Captura factura'!$C$10:$C$1009,'Monitoreo COINVERSION'!$D54,'Captura factura'!$D$10:$D$1009,'Monitoreo COINVERSION'!$E54,'Captura factura'!$I$10:$I$1009,'Monitoreo COINVERSION'!$AB$19)</f>
        <v>0</v>
      </c>
      <c r="AG54">
        <f>SUMIFS('Captura factura'!$F$10:$F$1009,'Captura factura'!$B$10:$B$1009,'Monitoreo COINVERSION'!$AG$20,'Captura factura'!$C$10:$C$1009,'Monitoreo COINVERSION'!$D54,'Captura factura'!$D$10:$D$1009,'Monitoreo COINVERSION'!$E54,'Captura factura'!$I$10:$I$1009,'Monitoreo COINVERSION'!$AB$19)</f>
        <v>0</v>
      </c>
      <c r="AH54">
        <f>SUMIFS('Captura factura'!$F$10:$F$1009,'Captura factura'!$B$10:$B$1009,'Monitoreo COINVERSION'!$AH$20,'Captura factura'!$C$10:$C$1009,'Monitoreo COINVERSION'!$D54,'Captura factura'!$D$10:$D$1009,'Monitoreo COINVERSION'!$E54,'Captura factura'!$I$10:$I$1009,'Monitoreo COINVERSION'!$AB$19)</f>
        <v>0</v>
      </c>
      <c r="AI54">
        <f>SUMIFS('Captura factura'!$F$10:$F$1009,'Captura factura'!$B$10:$B$1009,'Monitoreo COINVERSION'!$AI$20,'Captura factura'!$C$10:$C$1009,'Monitoreo COINVERSION'!$D54,'Captura factura'!$D$10:$D$1009,'Monitoreo COINVERSION'!$E54,'Captura factura'!$I$10:$I$1009,'Monitoreo COINVERSION'!$AB$19)</f>
        <v>0</v>
      </c>
      <c r="AJ54">
        <f>SUMIFS('Captura factura'!$F$10:$F$1009,'Captura factura'!$B$10:$B$1009,'Monitoreo COINVERSION'!$AJ$20,'Captura factura'!$C$10:$C$1009,'Monitoreo COINVERSION'!$D54,'Captura factura'!$D$10:$D$1009,'Monitoreo COINVERSION'!$E54,'Captura factura'!$I$10:$I$1009,'Monitoreo COINVERSION'!$AB$19)</f>
        <v>0</v>
      </c>
      <c r="AK54">
        <f>SUMIFS('Captura factura'!$F$10:$F$1009,'Captura factura'!$B$10:$B$1009,'Monitoreo COINVERSION'!$AK$20,'Captura factura'!$C$10:$C$1009,'Monitoreo COINVERSION'!$D54,'Captura factura'!$D$10:$D$1009,'Monitoreo COINVERSION'!$E54,'Captura factura'!$I$10:$I$1009,'Monitoreo COINVERSION'!$AB$19)</f>
        <v>0</v>
      </c>
      <c r="AL54">
        <f>SUMIFS('Captura factura'!$F$10:$F$1009,'Captura factura'!$B$10:$B$1009,'Monitoreo COINVERSION'!$AL$20,'Captura factura'!$C$10:$C$1009,'Monitoreo COINVERSION'!$D54,'Captura factura'!$D$10:$D$1009,'Monitoreo COINVERSION'!$E54,'Captura factura'!$I$10:$I$1009,'Monitoreo COINVERSION'!$AB$19)</f>
        <v>0</v>
      </c>
      <c r="AM54">
        <f>SUMIFS('Captura factura'!$F$10:$F$1009,'Captura factura'!$B$10:$B$1009,'Monitoreo COINVERSION'!$AM$20,'Captura factura'!$C$10:$C$1009,'Monitoreo COINVERSION'!$D54,'Captura factura'!$D$10:$D$1009,'Monitoreo COINVERSION'!$E54,'Captura factura'!$I$10:$I$1009,'Monitoreo COINVERSION'!$AB$19)</f>
        <v>0</v>
      </c>
    </row>
    <row r="55" spans="3:39" ht="33" customHeight="1" x14ac:dyDescent="0.2">
      <c r="C55" s="22" t="str">
        <f t="shared" si="3"/>
        <v>0%</v>
      </c>
      <c r="D55" s="83">
        <f>'Solicitud recurso'!$B57</f>
        <v>0</v>
      </c>
      <c r="E55" s="111">
        <f>'Solicitud recurso'!C57</f>
        <v>0</v>
      </c>
      <c r="F55" s="91">
        <f>'Solicitud recurso'!E57</f>
        <v>0</v>
      </c>
      <c r="G55" s="95">
        <f t="shared" si="4"/>
        <v>0</v>
      </c>
      <c r="H55" s="96">
        <f t="shared" si="5"/>
        <v>0</v>
      </c>
      <c r="I55" s="95">
        <f t="shared" si="6"/>
        <v>0</v>
      </c>
      <c r="J55" s="96">
        <f t="shared" si="7"/>
        <v>0</v>
      </c>
      <c r="K55" s="95">
        <f t="shared" si="8"/>
        <v>0</v>
      </c>
      <c r="L55" s="96">
        <f t="shared" si="9"/>
        <v>0</v>
      </c>
      <c r="M55" s="95">
        <f t="shared" si="10"/>
        <v>0</v>
      </c>
      <c r="N55" s="96">
        <f t="shared" si="11"/>
        <v>0</v>
      </c>
      <c r="O55" s="95">
        <f t="shared" si="12"/>
        <v>0</v>
      </c>
      <c r="P55" s="96">
        <f t="shared" si="13"/>
        <v>0</v>
      </c>
      <c r="Q55" s="95">
        <f t="shared" si="14"/>
        <v>0</v>
      </c>
      <c r="R55" s="96">
        <f t="shared" si="15"/>
        <v>0</v>
      </c>
      <c r="S55" s="346">
        <f t="shared" si="1"/>
        <v>0</v>
      </c>
      <c r="T55" s="347"/>
      <c r="U55" s="97">
        <f t="shared" si="17"/>
        <v>0</v>
      </c>
      <c r="V55" s="86" t="str">
        <f t="shared" si="16"/>
        <v>Balance Equilibrado</v>
      </c>
      <c r="AB55">
        <f>SUMIFS('Captura factura'!$F$10:$F$1009,'Captura factura'!$B$10:$B$1009,'Monitoreo COINVERSION'!$AB$20,'Captura factura'!$C$10:$C$1009,'Monitoreo COINVERSION'!$D55,'Captura factura'!$D$10:$D$1009,'Monitoreo COINVERSION'!$E55,'Captura factura'!$I$10:$I$1009,'Monitoreo COINVERSION'!$AB$19)</f>
        <v>0</v>
      </c>
      <c r="AC55">
        <f>SUMIFS('Captura factura'!$F$10:$F$1009,'Captura factura'!$B$10:$B$1009,'Monitoreo COINVERSION'!$AC$20,'Captura factura'!$C$10:$C$1009,'Monitoreo COINVERSION'!$D55,'Captura factura'!$D$10:$D$1009,'Monitoreo COINVERSION'!$E55,'Captura factura'!$I$10:$I$1009,'Monitoreo COINVERSION'!$AB$19)</f>
        <v>0</v>
      </c>
      <c r="AD55">
        <f>SUMIFS('Captura factura'!$F$10:$F$1009,'Captura factura'!$B$10:$B$1009,'Monitoreo COINVERSION'!$AD$20,'Captura factura'!$C$10:$C$1009,'Monitoreo COINVERSION'!$D55,'Captura factura'!$D$10:$D$1009,'Monitoreo COINVERSION'!$E55,'Captura factura'!$I$10:$I$1009,'Monitoreo COINVERSION'!$AB$19)</f>
        <v>0</v>
      </c>
      <c r="AE55">
        <f>SUMIFS('Captura factura'!$F$10:$F$1009,'Captura factura'!$B$10:$B$1009,'Monitoreo COINVERSION'!$AE$20,'Captura factura'!$C$10:$C$1009,'Monitoreo COINVERSION'!$D55,'Captura factura'!$D$10:$D$1009,'Monitoreo COINVERSION'!$E55,'Captura factura'!$I$10:$I$1009,'Monitoreo COINVERSION'!$AB$19)</f>
        <v>0</v>
      </c>
      <c r="AF55">
        <f>SUMIFS('Captura factura'!$F$10:$F$1009,'Captura factura'!$B$10:$B$1009,'Monitoreo COINVERSION'!$AF$20,'Captura factura'!$C$10:$C$1009,'Monitoreo COINVERSION'!$D55,'Captura factura'!$D$10:$D$1009,'Monitoreo COINVERSION'!$E55,'Captura factura'!$I$10:$I$1009,'Monitoreo COINVERSION'!$AB$19)</f>
        <v>0</v>
      </c>
      <c r="AG55">
        <f>SUMIFS('Captura factura'!$F$10:$F$1009,'Captura factura'!$B$10:$B$1009,'Monitoreo COINVERSION'!$AG$20,'Captura factura'!$C$10:$C$1009,'Monitoreo COINVERSION'!$D55,'Captura factura'!$D$10:$D$1009,'Monitoreo COINVERSION'!$E55,'Captura factura'!$I$10:$I$1009,'Monitoreo COINVERSION'!$AB$19)</f>
        <v>0</v>
      </c>
      <c r="AH55">
        <f>SUMIFS('Captura factura'!$F$10:$F$1009,'Captura factura'!$B$10:$B$1009,'Monitoreo COINVERSION'!$AH$20,'Captura factura'!$C$10:$C$1009,'Monitoreo COINVERSION'!$D55,'Captura factura'!$D$10:$D$1009,'Monitoreo COINVERSION'!$E55,'Captura factura'!$I$10:$I$1009,'Monitoreo COINVERSION'!$AB$19)</f>
        <v>0</v>
      </c>
      <c r="AI55">
        <f>SUMIFS('Captura factura'!$F$10:$F$1009,'Captura factura'!$B$10:$B$1009,'Monitoreo COINVERSION'!$AI$20,'Captura factura'!$C$10:$C$1009,'Monitoreo COINVERSION'!$D55,'Captura factura'!$D$10:$D$1009,'Monitoreo COINVERSION'!$E55,'Captura factura'!$I$10:$I$1009,'Monitoreo COINVERSION'!$AB$19)</f>
        <v>0</v>
      </c>
      <c r="AJ55">
        <f>SUMIFS('Captura factura'!$F$10:$F$1009,'Captura factura'!$B$10:$B$1009,'Monitoreo COINVERSION'!$AJ$20,'Captura factura'!$C$10:$C$1009,'Monitoreo COINVERSION'!$D55,'Captura factura'!$D$10:$D$1009,'Monitoreo COINVERSION'!$E55,'Captura factura'!$I$10:$I$1009,'Monitoreo COINVERSION'!$AB$19)</f>
        <v>0</v>
      </c>
      <c r="AK55">
        <f>SUMIFS('Captura factura'!$F$10:$F$1009,'Captura factura'!$B$10:$B$1009,'Monitoreo COINVERSION'!$AK$20,'Captura factura'!$C$10:$C$1009,'Monitoreo COINVERSION'!$D55,'Captura factura'!$D$10:$D$1009,'Monitoreo COINVERSION'!$E55,'Captura factura'!$I$10:$I$1009,'Monitoreo COINVERSION'!$AB$19)</f>
        <v>0</v>
      </c>
      <c r="AL55">
        <f>SUMIFS('Captura factura'!$F$10:$F$1009,'Captura factura'!$B$10:$B$1009,'Monitoreo COINVERSION'!$AL$20,'Captura factura'!$C$10:$C$1009,'Monitoreo COINVERSION'!$D55,'Captura factura'!$D$10:$D$1009,'Monitoreo COINVERSION'!$E55,'Captura factura'!$I$10:$I$1009,'Monitoreo COINVERSION'!$AB$19)</f>
        <v>0</v>
      </c>
      <c r="AM55">
        <f>SUMIFS('Captura factura'!$F$10:$F$1009,'Captura factura'!$B$10:$B$1009,'Monitoreo COINVERSION'!$AM$20,'Captura factura'!$C$10:$C$1009,'Monitoreo COINVERSION'!$D55,'Captura factura'!$D$10:$D$1009,'Monitoreo COINVERSION'!$E55,'Captura factura'!$I$10:$I$1009,'Monitoreo COINVERSION'!$AB$19)</f>
        <v>0</v>
      </c>
    </row>
    <row r="56" spans="3:39" ht="33" customHeight="1" x14ac:dyDescent="0.2">
      <c r="C56" s="22" t="str">
        <f t="shared" si="3"/>
        <v>0%</v>
      </c>
      <c r="D56" s="83">
        <f>'Solicitud recurso'!$B58</f>
        <v>0</v>
      </c>
      <c r="E56" s="111">
        <f>'Solicitud recurso'!C58</f>
        <v>0</v>
      </c>
      <c r="F56" s="91">
        <f>'Solicitud recurso'!E58</f>
        <v>0</v>
      </c>
      <c r="G56" s="95">
        <f t="shared" si="4"/>
        <v>0</v>
      </c>
      <c r="H56" s="96">
        <f t="shared" si="5"/>
        <v>0</v>
      </c>
      <c r="I56" s="95">
        <f t="shared" si="6"/>
        <v>0</v>
      </c>
      <c r="J56" s="96">
        <f t="shared" si="7"/>
        <v>0</v>
      </c>
      <c r="K56" s="95">
        <f t="shared" si="8"/>
        <v>0</v>
      </c>
      <c r="L56" s="96">
        <f t="shared" si="9"/>
        <v>0</v>
      </c>
      <c r="M56" s="95">
        <f t="shared" si="10"/>
        <v>0</v>
      </c>
      <c r="N56" s="96">
        <f t="shared" si="11"/>
        <v>0</v>
      </c>
      <c r="O56" s="95">
        <f t="shared" si="12"/>
        <v>0</v>
      </c>
      <c r="P56" s="96">
        <f t="shared" si="13"/>
        <v>0</v>
      </c>
      <c r="Q56" s="95">
        <f t="shared" si="14"/>
        <v>0</v>
      </c>
      <c r="R56" s="96">
        <f t="shared" si="15"/>
        <v>0</v>
      </c>
      <c r="S56" s="346">
        <f t="shared" si="1"/>
        <v>0</v>
      </c>
      <c r="T56" s="347"/>
      <c r="U56" s="97">
        <f t="shared" si="17"/>
        <v>0</v>
      </c>
      <c r="V56" s="86" t="str">
        <f t="shared" si="16"/>
        <v>Balance Equilibrado</v>
      </c>
      <c r="AB56">
        <f>SUMIFS('Captura factura'!$F$10:$F$1009,'Captura factura'!$B$10:$B$1009,'Monitoreo COINVERSION'!$AB$20,'Captura factura'!$C$10:$C$1009,'Monitoreo COINVERSION'!$D56,'Captura factura'!$D$10:$D$1009,'Monitoreo COINVERSION'!$E56,'Captura factura'!$I$10:$I$1009,'Monitoreo COINVERSION'!$AB$19)</f>
        <v>0</v>
      </c>
      <c r="AC56">
        <f>SUMIFS('Captura factura'!$F$10:$F$1009,'Captura factura'!$B$10:$B$1009,'Monitoreo COINVERSION'!$AC$20,'Captura factura'!$C$10:$C$1009,'Monitoreo COINVERSION'!$D56,'Captura factura'!$D$10:$D$1009,'Monitoreo COINVERSION'!$E56,'Captura factura'!$I$10:$I$1009,'Monitoreo COINVERSION'!$AB$19)</f>
        <v>0</v>
      </c>
      <c r="AD56">
        <f>SUMIFS('Captura factura'!$F$10:$F$1009,'Captura factura'!$B$10:$B$1009,'Monitoreo COINVERSION'!$AD$20,'Captura factura'!$C$10:$C$1009,'Monitoreo COINVERSION'!$D56,'Captura factura'!$D$10:$D$1009,'Monitoreo COINVERSION'!$E56,'Captura factura'!$I$10:$I$1009,'Monitoreo COINVERSION'!$AB$19)</f>
        <v>0</v>
      </c>
      <c r="AE56">
        <f>SUMIFS('Captura factura'!$F$10:$F$1009,'Captura factura'!$B$10:$B$1009,'Monitoreo COINVERSION'!$AE$20,'Captura factura'!$C$10:$C$1009,'Monitoreo COINVERSION'!$D56,'Captura factura'!$D$10:$D$1009,'Monitoreo COINVERSION'!$E56,'Captura factura'!$I$10:$I$1009,'Monitoreo COINVERSION'!$AB$19)</f>
        <v>0</v>
      </c>
      <c r="AF56">
        <f>SUMIFS('Captura factura'!$F$10:$F$1009,'Captura factura'!$B$10:$B$1009,'Monitoreo COINVERSION'!$AF$20,'Captura factura'!$C$10:$C$1009,'Monitoreo COINVERSION'!$D56,'Captura factura'!$D$10:$D$1009,'Monitoreo COINVERSION'!$E56,'Captura factura'!$I$10:$I$1009,'Monitoreo COINVERSION'!$AB$19)</f>
        <v>0</v>
      </c>
      <c r="AG56">
        <f>SUMIFS('Captura factura'!$F$10:$F$1009,'Captura factura'!$B$10:$B$1009,'Monitoreo COINVERSION'!$AG$20,'Captura factura'!$C$10:$C$1009,'Monitoreo COINVERSION'!$D56,'Captura factura'!$D$10:$D$1009,'Monitoreo COINVERSION'!$E56,'Captura factura'!$I$10:$I$1009,'Monitoreo COINVERSION'!$AB$19)</f>
        <v>0</v>
      </c>
      <c r="AH56">
        <f>SUMIFS('Captura factura'!$F$10:$F$1009,'Captura factura'!$B$10:$B$1009,'Monitoreo COINVERSION'!$AH$20,'Captura factura'!$C$10:$C$1009,'Monitoreo COINVERSION'!$D56,'Captura factura'!$D$10:$D$1009,'Monitoreo COINVERSION'!$E56,'Captura factura'!$I$10:$I$1009,'Monitoreo COINVERSION'!$AB$19)</f>
        <v>0</v>
      </c>
      <c r="AI56">
        <f>SUMIFS('Captura factura'!$F$10:$F$1009,'Captura factura'!$B$10:$B$1009,'Monitoreo COINVERSION'!$AI$20,'Captura factura'!$C$10:$C$1009,'Monitoreo COINVERSION'!$D56,'Captura factura'!$D$10:$D$1009,'Monitoreo COINVERSION'!$E56,'Captura factura'!$I$10:$I$1009,'Monitoreo COINVERSION'!$AB$19)</f>
        <v>0</v>
      </c>
      <c r="AJ56">
        <f>SUMIFS('Captura factura'!$F$10:$F$1009,'Captura factura'!$B$10:$B$1009,'Monitoreo COINVERSION'!$AJ$20,'Captura factura'!$C$10:$C$1009,'Monitoreo COINVERSION'!$D56,'Captura factura'!$D$10:$D$1009,'Monitoreo COINVERSION'!$E56,'Captura factura'!$I$10:$I$1009,'Monitoreo COINVERSION'!$AB$19)</f>
        <v>0</v>
      </c>
      <c r="AK56">
        <f>SUMIFS('Captura factura'!$F$10:$F$1009,'Captura factura'!$B$10:$B$1009,'Monitoreo COINVERSION'!$AK$20,'Captura factura'!$C$10:$C$1009,'Monitoreo COINVERSION'!$D56,'Captura factura'!$D$10:$D$1009,'Monitoreo COINVERSION'!$E56,'Captura factura'!$I$10:$I$1009,'Monitoreo COINVERSION'!$AB$19)</f>
        <v>0</v>
      </c>
      <c r="AL56">
        <f>SUMIFS('Captura factura'!$F$10:$F$1009,'Captura factura'!$B$10:$B$1009,'Monitoreo COINVERSION'!$AL$20,'Captura factura'!$C$10:$C$1009,'Monitoreo COINVERSION'!$D56,'Captura factura'!$D$10:$D$1009,'Monitoreo COINVERSION'!$E56,'Captura factura'!$I$10:$I$1009,'Monitoreo COINVERSION'!$AB$19)</f>
        <v>0</v>
      </c>
      <c r="AM56">
        <f>SUMIFS('Captura factura'!$F$10:$F$1009,'Captura factura'!$B$10:$B$1009,'Monitoreo COINVERSION'!$AM$20,'Captura factura'!$C$10:$C$1009,'Monitoreo COINVERSION'!$D56,'Captura factura'!$D$10:$D$1009,'Monitoreo COINVERSION'!$E56,'Captura factura'!$I$10:$I$1009,'Monitoreo COINVERSION'!$AB$19)</f>
        <v>0</v>
      </c>
    </row>
    <row r="57" spans="3:39" ht="33" customHeight="1" x14ac:dyDescent="0.2">
      <c r="C57" s="22" t="str">
        <f t="shared" si="3"/>
        <v>0%</v>
      </c>
      <c r="D57" s="83">
        <f>'Solicitud recurso'!$B59</f>
        <v>0</v>
      </c>
      <c r="E57" s="111">
        <f>'Solicitud recurso'!C59</f>
        <v>0</v>
      </c>
      <c r="F57" s="91">
        <f>'Solicitud recurso'!E59</f>
        <v>0</v>
      </c>
      <c r="G57" s="95">
        <f t="shared" si="4"/>
        <v>0</v>
      </c>
      <c r="H57" s="96">
        <f t="shared" si="5"/>
        <v>0</v>
      </c>
      <c r="I57" s="95">
        <f t="shared" si="6"/>
        <v>0</v>
      </c>
      <c r="J57" s="96">
        <f t="shared" si="7"/>
        <v>0</v>
      </c>
      <c r="K57" s="95">
        <f t="shared" si="8"/>
        <v>0</v>
      </c>
      <c r="L57" s="96">
        <f t="shared" si="9"/>
        <v>0</v>
      </c>
      <c r="M57" s="95">
        <f t="shared" si="10"/>
        <v>0</v>
      </c>
      <c r="N57" s="96">
        <f t="shared" si="11"/>
        <v>0</v>
      </c>
      <c r="O57" s="95">
        <f t="shared" si="12"/>
        <v>0</v>
      </c>
      <c r="P57" s="96">
        <f t="shared" si="13"/>
        <v>0</v>
      </c>
      <c r="Q57" s="95">
        <f t="shared" si="14"/>
        <v>0</v>
      </c>
      <c r="R57" s="96">
        <f t="shared" si="15"/>
        <v>0</v>
      </c>
      <c r="S57" s="346">
        <f t="shared" si="1"/>
        <v>0</v>
      </c>
      <c r="T57" s="347"/>
      <c r="U57" s="97">
        <f t="shared" si="17"/>
        <v>0</v>
      </c>
      <c r="V57" s="86" t="str">
        <f t="shared" si="16"/>
        <v>Balance Equilibrado</v>
      </c>
      <c r="AB57">
        <f>SUMIFS('Captura factura'!$F$10:$F$1009,'Captura factura'!$B$10:$B$1009,'Monitoreo COINVERSION'!$AB$20,'Captura factura'!$C$10:$C$1009,'Monitoreo COINVERSION'!$D57,'Captura factura'!$D$10:$D$1009,'Monitoreo COINVERSION'!$E57,'Captura factura'!$I$10:$I$1009,'Monitoreo COINVERSION'!$AB$19)</f>
        <v>0</v>
      </c>
      <c r="AC57">
        <f>SUMIFS('Captura factura'!$F$10:$F$1009,'Captura factura'!$B$10:$B$1009,'Monitoreo COINVERSION'!$AC$20,'Captura factura'!$C$10:$C$1009,'Monitoreo COINVERSION'!$D57,'Captura factura'!$D$10:$D$1009,'Monitoreo COINVERSION'!$E57,'Captura factura'!$I$10:$I$1009,'Monitoreo COINVERSION'!$AB$19)</f>
        <v>0</v>
      </c>
      <c r="AD57">
        <f>SUMIFS('Captura factura'!$F$10:$F$1009,'Captura factura'!$B$10:$B$1009,'Monitoreo COINVERSION'!$AD$20,'Captura factura'!$C$10:$C$1009,'Monitoreo COINVERSION'!$D57,'Captura factura'!$D$10:$D$1009,'Monitoreo COINVERSION'!$E57,'Captura factura'!$I$10:$I$1009,'Monitoreo COINVERSION'!$AB$19)</f>
        <v>0</v>
      </c>
      <c r="AE57">
        <f>SUMIFS('Captura factura'!$F$10:$F$1009,'Captura factura'!$B$10:$B$1009,'Monitoreo COINVERSION'!$AE$20,'Captura factura'!$C$10:$C$1009,'Monitoreo COINVERSION'!$D57,'Captura factura'!$D$10:$D$1009,'Monitoreo COINVERSION'!$E57,'Captura factura'!$I$10:$I$1009,'Monitoreo COINVERSION'!$AB$19)</f>
        <v>0</v>
      </c>
      <c r="AF57">
        <f>SUMIFS('Captura factura'!$F$10:$F$1009,'Captura factura'!$B$10:$B$1009,'Monitoreo COINVERSION'!$AF$20,'Captura factura'!$C$10:$C$1009,'Monitoreo COINVERSION'!$D57,'Captura factura'!$D$10:$D$1009,'Monitoreo COINVERSION'!$E57,'Captura factura'!$I$10:$I$1009,'Monitoreo COINVERSION'!$AB$19)</f>
        <v>0</v>
      </c>
      <c r="AG57">
        <f>SUMIFS('Captura factura'!$F$10:$F$1009,'Captura factura'!$B$10:$B$1009,'Monitoreo COINVERSION'!$AG$20,'Captura factura'!$C$10:$C$1009,'Monitoreo COINVERSION'!$D57,'Captura factura'!$D$10:$D$1009,'Monitoreo COINVERSION'!$E57,'Captura factura'!$I$10:$I$1009,'Monitoreo COINVERSION'!$AB$19)</f>
        <v>0</v>
      </c>
      <c r="AH57">
        <f>SUMIFS('Captura factura'!$F$10:$F$1009,'Captura factura'!$B$10:$B$1009,'Monitoreo COINVERSION'!$AH$20,'Captura factura'!$C$10:$C$1009,'Monitoreo COINVERSION'!$D57,'Captura factura'!$D$10:$D$1009,'Monitoreo COINVERSION'!$E57,'Captura factura'!$I$10:$I$1009,'Monitoreo COINVERSION'!$AB$19)</f>
        <v>0</v>
      </c>
      <c r="AI57">
        <f>SUMIFS('Captura factura'!$F$10:$F$1009,'Captura factura'!$B$10:$B$1009,'Monitoreo COINVERSION'!$AI$20,'Captura factura'!$C$10:$C$1009,'Monitoreo COINVERSION'!$D57,'Captura factura'!$D$10:$D$1009,'Monitoreo COINVERSION'!$E57,'Captura factura'!$I$10:$I$1009,'Monitoreo COINVERSION'!$AB$19)</f>
        <v>0</v>
      </c>
      <c r="AJ57">
        <f>SUMIFS('Captura factura'!$F$10:$F$1009,'Captura factura'!$B$10:$B$1009,'Monitoreo COINVERSION'!$AJ$20,'Captura factura'!$C$10:$C$1009,'Monitoreo COINVERSION'!$D57,'Captura factura'!$D$10:$D$1009,'Monitoreo COINVERSION'!$E57,'Captura factura'!$I$10:$I$1009,'Monitoreo COINVERSION'!$AB$19)</f>
        <v>0</v>
      </c>
      <c r="AK57">
        <f>SUMIFS('Captura factura'!$F$10:$F$1009,'Captura factura'!$B$10:$B$1009,'Monitoreo COINVERSION'!$AK$20,'Captura factura'!$C$10:$C$1009,'Monitoreo COINVERSION'!$D57,'Captura factura'!$D$10:$D$1009,'Monitoreo COINVERSION'!$E57,'Captura factura'!$I$10:$I$1009,'Monitoreo COINVERSION'!$AB$19)</f>
        <v>0</v>
      </c>
      <c r="AL57">
        <f>SUMIFS('Captura factura'!$F$10:$F$1009,'Captura factura'!$B$10:$B$1009,'Monitoreo COINVERSION'!$AL$20,'Captura factura'!$C$10:$C$1009,'Monitoreo COINVERSION'!$D57,'Captura factura'!$D$10:$D$1009,'Monitoreo COINVERSION'!$E57,'Captura factura'!$I$10:$I$1009,'Monitoreo COINVERSION'!$AB$19)</f>
        <v>0</v>
      </c>
      <c r="AM57">
        <f>SUMIFS('Captura factura'!$F$10:$F$1009,'Captura factura'!$B$10:$B$1009,'Monitoreo COINVERSION'!$AM$20,'Captura factura'!$C$10:$C$1009,'Monitoreo COINVERSION'!$D57,'Captura factura'!$D$10:$D$1009,'Monitoreo COINVERSION'!$E57,'Captura factura'!$I$10:$I$1009,'Monitoreo COINVERSION'!$AB$19)</f>
        <v>0</v>
      </c>
    </row>
    <row r="58" spans="3:39" ht="33" customHeight="1" x14ac:dyDescent="0.2">
      <c r="C58" s="22" t="str">
        <f t="shared" si="3"/>
        <v>0%</v>
      </c>
      <c r="D58" s="83">
        <f>'Solicitud recurso'!$B60</f>
        <v>0</v>
      </c>
      <c r="E58" s="111">
        <f>'Solicitud recurso'!C60</f>
        <v>0</v>
      </c>
      <c r="F58" s="91">
        <f>'Solicitud recurso'!E60</f>
        <v>0</v>
      </c>
      <c r="G58" s="95">
        <f t="shared" si="4"/>
        <v>0</v>
      </c>
      <c r="H58" s="96">
        <f t="shared" si="5"/>
        <v>0</v>
      </c>
      <c r="I58" s="95">
        <f t="shared" si="6"/>
        <v>0</v>
      </c>
      <c r="J58" s="96">
        <f t="shared" si="7"/>
        <v>0</v>
      </c>
      <c r="K58" s="95">
        <f t="shared" si="8"/>
        <v>0</v>
      </c>
      <c r="L58" s="96">
        <f t="shared" si="9"/>
        <v>0</v>
      </c>
      <c r="M58" s="95">
        <f t="shared" si="10"/>
        <v>0</v>
      </c>
      <c r="N58" s="96">
        <f t="shared" si="11"/>
        <v>0</v>
      </c>
      <c r="O58" s="95">
        <f t="shared" si="12"/>
        <v>0</v>
      </c>
      <c r="P58" s="96">
        <f t="shared" si="13"/>
        <v>0</v>
      </c>
      <c r="Q58" s="95">
        <f t="shared" si="14"/>
        <v>0</v>
      </c>
      <c r="R58" s="96">
        <f t="shared" si="15"/>
        <v>0</v>
      </c>
      <c r="S58" s="346">
        <f t="shared" si="1"/>
        <v>0</v>
      </c>
      <c r="T58" s="347"/>
      <c r="U58" s="97">
        <f t="shared" si="17"/>
        <v>0</v>
      </c>
      <c r="V58" s="86" t="str">
        <f t="shared" si="16"/>
        <v>Balance Equilibrado</v>
      </c>
      <c r="AB58">
        <f>SUMIFS('Captura factura'!$F$10:$F$1009,'Captura factura'!$B$10:$B$1009,'Monitoreo COINVERSION'!$AB$20,'Captura factura'!$C$10:$C$1009,'Monitoreo COINVERSION'!$D58,'Captura factura'!$D$10:$D$1009,'Monitoreo COINVERSION'!$E58,'Captura factura'!$I$10:$I$1009,'Monitoreo COINVERSION'!$AB$19)</f>
        <v>0</v>
      </c>
      <c r="AC58">
        <f>SUMIFS('Captura factura'!$F$10:$F$1009,'Captura factura'!$B$10:$B$1009,'Monitoreo COINVERSION'!$AC$20,'Captura factura'!$C$10:$C$1009,'Monitoreo COINVERSION'!$D58,'Captura factura'!$D$10:$D$1009,'Monitoreo COINVERSION'!$E58,'Captura factura'!$I$10:$I$1009,'Monitoreo COINVERSION'!$AB$19)</f>
        <v>0</v>
      </c>
      <c r="AD58">
        <f>SUMIFS('Captura factura'!$F$10:$F$1009,'Captura factura'!$B$10:$B$1009,'Monitoreo COINVERSION'!$AD$20,'Captura factura'!$C$10:$C$1009,'Monitoreo COINVERSION'!$D58,'Captura factura'!$D$10:$D$1009,'Monitoreo COINVERSION'!$E58,'Captura factura'!$I$10:$I$1009,'Monitoreo COINVERSION'!$AB$19)</f>
        <v>0</v>
      </c>
      <c r="AE58">
        <f>SUMIFS('Captura factura'!$F$10:$F$1009,'Captura factura'!$B$10:$B$1009,'Monitoreo COINVERSION'!$AE$20,'Captura factura'!$C$10:$C$1009,'Monitoreo COINVERSION'!$D58,'Captura factura'!$D$10:$D$1009,'Monitoreo COINVERSION'!$E58,'Captura factura'!$I$10:$I$1009,'Monitoreo COINVERSION'!$AB$19)</f>
        <v>0</v>
      </c>
      <c r="AF58">
        <f>SUMIFS('Captura factura'!$F$10:$F$1009,'Captura factura'!$B$10:$B$1009,'Monitoreo COINVERSION'!$AF$20,'Captura factura'!$C$10:$C$1009,'Monitoreo COINVERSION'!$D58,'Captura factura'!$D$10:$D$1009,'Monitoreo COINVERSION'!$E58,'Captura factura'!$I$10:$I$1009,'Monitoreo COINVERSION'!$AB$19)</f>
        <v>0</v>
      </c>
      <c r="AG58">
        <f>SUMIFS('Captura factura'!$F$10:$F$1009,'Captura factura'!$B$10:$B$1009,'Monitoreo COINVERSION'!$AG$20,'Captura factura'!$C$10:$C$1009,'Monitoreo COINVERSION'!$D58,'Captura factura'!$D$10:$D$1009,'Monitoreo COINVERSION'!$E58,'Captura factura'!$I$10:$I$1009,'Monitoreo COINVERSION'!$AB$19)</f>
        <v>0</v>
      </c>
      <c r="AH58">
        <f>SUMIFS('Captura factura'!$F$10:$F$1009,'Captura factura'!$B$10:$B$1009,'Monitoreo COINVERSION'!$AH$20,'Captura factura'!$C$10:$C$1009,'Monitoreo COINVERSION'!$D58,'Captura factura'!$D$10:$D$1009,'Monitoreo COINVERSION'!$E58,'Captura factura'!$I$10:$I$1009,'Monitoreo COINVERSION'!$AB$19)</f>
        <v>0</v>
      </c>
      <c r="AI58">
        <f>SUMIFS('Captura factura'!$F$10:$F$1009,'Captura factura'!$B$10:$B$1009,'Monitoreo COINVERSION'!$AI$20,'Captura factura'!$C$10:$C$1009,'Monitoreo COINVERSION'!$D58,'Captura factura'!$D$10:$D$1009,'Monitoreo COINVERSION'!$E58,'Captura factura'!$I$10:$I$1009,'Monitoreo COINVERSION'!$AB$19)</f>
        <v>0</v>
      </c>
      <c r="AJ58">
        <f>SUMIFS('Captura factura'!$F$10:$F$1009,'Captura factura'!$B$10:$B$1009,'Monitoreo COINVERSION'!$AJ$20,'Captura factura'!$C$10:$C$1009,'Monitoreo COINVERSION'!$D58,'Captura factura'!$D$10:$D$1009,'Monitoreo COINVERSION'!$E58,'Captura factura'!$I$10:$I$1009,'Monitoreo COINVERSION'!$AB$19)</f>
        <v>0</v>
      </c>
      <c r="AK58">
        <f>SUMIFS('Captura factura'!$F$10:$F$1009,'Captura factura'!$B$10:$B$1009,'Monitoreo COINVERSION'!$AK$20,'Captura factura'!$C$10:$C$1009,'Monitoreo COINVERSION'!$D58,'Captura factura'!$D$10:$D$1009,'Monitoreo COINVERSION'!$E58,'Captura factura'!$I$10:$I$1009,'Monitoreo COINVERSION'!$AB$19)</f>
        <v>0</v>
      </c>
      <c r="AL58">
        <f>SUMIFS('Captura factura'!$F$10:$F$1009,'Captura factura'!$B$10:$B$1009,'Monitoreo COINVERSION'!$AL$20,'Captura factura'!$C$10:$C$1009,'Monitoreo COINVERSION'!$D58,'Captura factura'!$D$10:$D$1009,'Monitoreo COINVERSION'!$E58,'Captura factura'!$I$10:$I$1009,'Monitoreo COINVERSION'!$AB$19)</f>
        <v>0</v>
      </c>
      <c r="AM58">
        <f>SUMIFS('Captura factura'!$F$10:$F$1009,'Captura factura'!$B$10:$B$1009,'Monitoreo COINVERSION'!$AM$20,'Captura factura'!$C$10:$C$1009,'Monitoreo COINVERSION'!$D58,'Captura factura'!$D$10:$D$1009,'Monitoreo COINVERSION'!$E58,'Captura factura'!$I$10:$I$1009,'Monitoreo COINVERSION'!$AB$19)</f>
        <v>0</v>
      </c>
    </row>
    <row r="59" spans="3:39" ht="33" customHeight="1" x14ac:dyDescent="0.2">
      <c r="C59" s="22" t="str">
        <f t="shared" si="3"/>
        <v>0%</v>
      </c>
      <c r="D59" s="83">
        <f>'Solicitud recurso'!$B61</f>
        <v>0</v>
      </c>
      <c r="E59" s="111">
        <f>'Solicitud recurso'!C61</f>
        <v>0</v>
      </c>
      <c r="F59" s="91">
        <f>'Solicitud recurso'!E61</f>
        <v>0</v>
      </c>
      <c r="G59" s="95">
        <f t="shared" si="4"/>
        <v>0</v>
      </c>
      <c r="H59" s="96">
        <f t="shared" si="5"/>
        <v>0</v>
      </c>
      <c r="I59" s="95">
        <f t="shared" si="6"/>
        <v>0</v>
      </c>
      <c r="J59" s="96">
        <f t="shared" si="7"/>
        <v>0</v>
      </c>
      <c r="K59" s="95">
        <f t="shared" si="8"/>
        <v>0</v>
      </c>
      <c r="L59" s="96">
        <f t="shared" si="9"/>
        <v>0</v>
      </c>
      <c r="M59" s="95">
        <f t="shared" si="10"/>
        <v>0</v>
      </c>
      <c r="N59" s="96">
        <f t="shared" si="11"/>
        <v>0</v>
      </c>
      <c r="O59" s="95">
        <f t="shared" si="12"/>
        <v>0</v>
      </c>
      <c r="P59" s="96">
        <f t="shared" si="13"/>
        <v>0</v>
      </c>
      <c r="Q59" s="95">
        <f t="shared" si="14"/>
        <v>0</v>
      </c>
      <c r="R59" s="96">
        <f t="shared" si="15"/>
        <v>0</v>
      </c>
      <c r="S59" s="346">
        <f t="shared" si="1"/>
        <v>0</v>
      </c>
      <c r="T59" s="347"/>
      <c r="U59" s="97">
        <f t="shared" si="17"/>
        <v>0</v>
      </c>
      <c r="V59" s="86" t="str">
        <f t="shared" si="16"/>
        <v>Balance Equilibrado</v>
      </c>
      <c r="AB59">
        <f>SUMIFS('Captura factura'!$F$10:$F$1009,'Captura factura'!$B$10:$B$1009,'Monitoreo COINVERSION'!$AB$20,'Captura factura'!$C$10:$C$1009,'Monitoreo COINVERSION'!$D59,'Captura factura'!$D$10:$D$1009,'Monitoreo COINVERSION'!$E59,'Captura factura'!$I$10:$I$1009,'Monitoreo COINVERSION'!$AB$19)</f>
        <v>0</v>
      </c>
      <c r="AC59">
        <f>SUMIFS('Captura factura'!$F$10:$F$1009,'Captura factura'!$B$10:$B$1009,'Monitoreo COINVERSION'!$AC$20,'Captura factura'!$C$10:$C$1009,'Monitoreo COINVERSION'!$D59,'Captura factura'!$D$10:$D$1009,'Monitoreo COINVERSION'!$E59,'Captura factura'!$I$10:$I$1009,'Monitoreo COINVERSION'!$AB$19)</f>
        <v>0</v>
      </c>
      <c r="AD59">
        <f>SUMIFS('Captura factura'!$F$10:$F$1009,'Captura factura'!$B$10:$B$1009,'Monitoreo COINVERSION'!$AD$20,'Captura factura'!$C$10:$C$1009,'Monitoreo COINVERSION'!$D59,'Captura factura'!$D$10:$D$1009,'Monitoreo COINVERSION'!$E59,'Captura factura'!$I$10:$I$1009,'Monitoreo COINVERSION'!$AB$19)</f>
        <v>0</v>
      </c>
      <c r="AE59">
        <f>SUMIFS('Captura factura'!$F$10:$F$1009,'Captura factura'!$B$10:$B$1009,'Monitoreo COINVERSION'!$AE$20,'Captura factura'!$C$10:$C$1009,'Monitoreo COINVERSION'!$D59,'Captura factura'!$D$10:$D$1009,'Monitoreo COINVERSION'!$E59,'Captura factura'!$I$10:$I$1009,'Monitoreo COINVERSION'!$AB$19)</f>
        <v>0</v>
      </c>
      <c r="AF59">
        <f>SUMIFS('Captura factura'!$F$10:$F$1009,'Captura factura'!$B$10:$B$1009,'Monitoreo COINVERSION'!$AF$20,'Captura factura'!$C$10:$C$1009,'Monitoreo COINVERSION'!$D59,'Captura factura'!$D$10:$D$1009,'Monitoreo COINVERSION'!$E59,'Captura factura'!$I$10:$I$1009,'Monitoreo COINVERSION'!$AB$19)</f>
        <v>0</v>
      </c>
      <c r="AG59">
        <f>SUMIFS('Captura factura'!$F$10:$F$1009,'Captura factura'!$B$10:$B$1009,'Monitoreo COINVERSION'!$AG$20,'Captura factura'!$C$10:$C$1009,'Monitoreo COINVERSION'!$D59,'Captura factura'!$D$10:$D$1009,'Monitoreo COINVERSION'!$E59,'Captura factura'!$I$10:$I$1009,'Monitoreo COINVERSION'!$AB$19)</f>
        <v>0</v>
      </c>
      <c r="AH59">
        <f>SUMIFS('Captura factura'!$F$10:$F$1009,'Captura factura'!$B$10:$B$1009,'Monitoreo COINVERSION'!$AH$20,'Captura factura'!$C$10:$C$1009,'Monitoreo COINVERSION'!$D59,'Captura factura'!$D$10:$D$1009,'Monitoreo COINVERSION'!$E59,'Captura factura'!$I$10:$I$1009,'Monitoreo COINVERSION'!$AB$19)</f>
        <v>0</v>
      </c>
      <c r="AI59">
        <f>SUMIFS('Captura factura'!$F$10:$F$1009,'Captura factura'!$B$10:$B$1009,'Monitoreo COINVERSION'!$AI$20,'Captura factura'!$C$10:$C$1009,'Monitoreo COINVERSION'!$D59,'Captura factura'!$D$10:$D$1009,'Monitoreo COINVERSION'!$E59,'Captura factura'!$I$10:$I$1009,'Monitoreo COINVERSION'!$AB$19)</f>
        <v>0</v>
      </c>
      <c r="AJ59">
        <f>SUMIFS('Captura factura'!$F$10:$F$1009,'Captura factura'!$B$10:$B$1009,'Monitoreo COINVERSION'!$AJ$20,'Captura factura'!$C$10:$C$1009,'Monitoreo COINVERSION'!$D59,'Captura factura'!$D$10:$D$1009,'Monitoreo COINVERSION'!$E59,'Captura factura'!$I$10:$I$1009,'Monitoreo COINVERSION'!$AB$19)</f>
        <v>0</v>
      </c>
      <c r="AK59">
        <f>SUMIFS('Captura factura'!$F$10:$F$1009,'Captura factura'!$B$10:$B$1009,'Monitoreo COINVERSION'!$AK$20,'Captura factura'!$C$10:$C$1009,'Monitoreo COINVERSION'!$D59,'Captura factura'!$D$10:$D$1009,'Monitoreo COINVERSION'!$E59,'Captura factura'!$I$10:$I$1009,'Monitoreo COINVERSION'!$AB$19)</f>
        <v>0</v>
      </c>
      <c r="AL59">
        <f>SUMIFS('Captura factura'!$F$10:$F$1009,'Captura factura'!$B$10:$B$1009,'Monitoreo COINVERSION'!$AL$20,'Captura factura'!$C$10:$C$1009,'Monitoreo COINVERSION'!$D59,'Captura factura'!$D$10:$D$1009,'Monitoreo COINVERSION'!$E59,'Captura factura'!$I$10:$I$1009,'Monitoreo COINVERSION'!$AB$19)</f>
        <v>0</v>
      </c>
      <c r="AM59">
        <f>SUMIFS('Captura factura'!$F$10:$F$1009,'Captura factura'!$B$10:$B$1009,'Monitoreo COINVERSION'!$AM$20,'Captura factura'!$C$10:$C$1009,'Monitoreo COINVERSION'!$D59,'Captura factura'!$D$10:$D$1009,'Monitoreo COINVERSION'!$E59,'Captura factura'!$I$10:$I$1009,'Monitoreo COINVERSION'!$AB$19)</f>
        <v>0</v>
      </c>
    </row>
    <row r="60" spans="3:39" ht="33" customHeight="1" x14ac:dyDescent="0.2">
      <c r="C60" s="22" t="str">
        <f t="shared" si="3"/>
        <v>0%</v>
      </c>
      <c r="D60" s="83">
        <f>'Solicitud recurso'!$B62</f>
        <v>0</v>
      </c>
      <c r="E60" s="111">
        <f>'Solicitud recurso'!C62</f>
        <v>0</v>
      </c>
      <c r="F60" s="91">
        <f>'Solicitud recurso'!E62</f>
        <v>0</v>
      </c>
      <c r="G60" s="95">
        <f t="shared" si="4"/>
        <v>0</v>
      </c>
      <c r="H60" s="96">
        <f t="shared" si="5"/>
        <v>0</v>
      </c>
      <c r="I60" s="95">
        <f t="shared" si="6"/>
        <v>0</v>
      </c>
      <c r="J60" s="96">
        <f t="shared" si="7"/>
        <v>0</v>
      </c>
      <c r="K60" s="95">
        <f t="shared" si="8"/>
        <v>0</v>
      </c>
      <c r="L60" s="96">
        <f t="shared" si="9"/>
        <v>0</v>
      </c>
      <c r="M60" s="95">
        <f t="shared" si="10"/>
        <v>0</v>
      </c>
      <c r="N60" s="96">
        <f t="shared" si="11"/>
        <v>0</v>
      </c>
      <c r="O60" s="95">
        <f t="shared" si="12"/>
        <v>0</v>
      </c>
      <c r="P60" s="96">
        <f t="shared" si="13"/>
        <v>0</v>
      </c>
      <c r="Q60" s="95">
        <f t="shared" si="14"/>
        <v>0</v>
      </c>
      <c r="R60" s="96">
        <f t="shared" si="15"/>
        <v>0</v>
      </c>
      <c r="S60" s="346">
        <f t="shared" si="1"/>
        <v>0</v>
      </c>
      <c r="T60" s="347"/>
      <c r="U60" s="97">
        <f t="shared" si="17"/>
        <v>0</v>
      </c>
      <c r="V60" s="86" t="str">
        <f t="shared" si="16"/>
        <v>Balance Equilibrado</v>
      </c>
      <c r="AB60">
        <f>SUMIFS('Captura factura'!$F$10:$F$1009,'Captura factura'!$B$10:$B$1009,'Monitoreo COINVERSION'!$AB$20,'Captura factura'!$C$10:$C$1009,'Monitoreo COINVERSION'!$D60,'Captura factura'!$D$10:$D$1009,'Monitoreo COINVERSION'!$E60,'Captura factura'!$I$10:$I$1009,'Monitoreo COINVERSION'!$AB$19)</f>
        <v>0</v>
      </c>
      <c r="AC60">
        <f>SUMIFS('Captura factura'!$F$10:$F$1009,'Captura factura'!$B$10:$B$1009,'Monitoreo COINVERSION'!$AC$20,'Captura factura'!$C$10:$C$1009,'Monitoreo COINVERSION'!$D60,'Captura factura'!$D$10:$D$1009,'Monitoreo COINVERSION'!$E60,'Captura factura'!$I$10:$I$1009,'Monitoreo COINVERSION'!$AB$19)</f>
        <v>0</v>
      </c>
      <c r="AD60">
        <f>SUMIFS('Captura factura'!$F$10:$F$1009,'Captura factura'!$B$10:$B$1009,'Monitoreo COINVERSION'!$AD$20,'Captura factura'!$C$10:$C$1009,'Monitoreo COINVERSION'!$D60,'Captura factura'!$D$10:$D$1009,'Monitoreo COINVERSION'!$E60,'Captura factura'!$I$10:$I$1009,'Monitoreo COINVERSION'!$AB$19)</f>
        <v>0</v>
      </c>
      <c r="AE60">
        <f>SUMIFS('Captura factura'!$F$10:$F$1009,'Captura factura'!$B$10:$B$1009,'Monitoreo COINVERSION'!$AE$20,'Captura factura'!$C$10:$C$1009,'Monitoreo COINVERSION'!$D60,'Captura factura'!$D$10:$D$1009,'Monitoreo COINVERSION'!$E60,'Captura factura'!$I$10:$I$1009,'Monitoreo COINVERSION'!$AB$19)</f>
        <v>0</v>
      </c>
      <c r="AF60">
        <f>SUMIFS('Captura factura'!$F$10:$F$1009,'Captura factura'!$B$10:$B$1009,'Monitoreo COINVERSION'!$AF$20,'Captura factura'!$C$10:$C$1009,'Monitoreo COINVERSION'!$D60,'Captura factura'!$D$10:$D$1009,'Monitoreo COINVERSION'!$E60,'Captura factura'!$I$10:$I$1009,'Monitoreo COINVERSION'!$AB$19)</f>
        <v>0</v>
      </c>
      <c r="AG60">
        <f>SUMIFS('Captura factura'!$F$10:$F$1009,'Captura factura'!$B$10:$B$1009,'Monitoreo COINVERSION'!$AG$20,'Captura factura'!$C$10:$C$1009,'Monitoreo COINVERSION'!$D60,'Captura factura'!$D$10:$D$1009,'Monitoreo COINVERSION'!$E60,'Captura factura'!$I$10:$I$1009,'Monitoreo COINVERSION'!$AB$19)</f>
        <v>0</v>
      </c>
      <c r="AH60">
        <f>SUMIFS('Captura factura'!$F$10:$F$1009,'Captura factura'!$B$10:$B$1009,'Monitoreo COINVERSION'!$AH$20,'Captura factura'!$C$10:$C$1009,'Monitoreo COINVERSION'!$D60,'Captura factura'!$D$10:$D$1009,'Monitoreo COINVERSION'!$E60,'Captura factura'!$I$10:$I$1009,'Monitoreo COINVERSION'!$AB$19)</f>
        <v>0</v>
      </c>
      <c r="AI60">
        <f>SUMIFS('Captura factura'!$F$10:$F$1009,'Captura factura'!$B$10:$B$1009,'Monitoreo COINVERSION'!$AI$20,'Captura factura'!$C$10:$C$1009,'Monitoreo COINVERSION'!$D60,'Captura factura'!$D$10:$D$1009,'Monitoreo COINVERSION'!$E60,'Captura factura'!$I$10:$I$1009,'Monitoreo COINVERSION'!$AB$19)</f>
        <v>0</v>
      </c>
      <c r="AJ60">
        <f>SUMIFS('Captura factura'!$F$10:$F$1009,'Captura factura'!$B$10:$B$1009,'Monitoreo COINVERSION'!$AJ$20,'Captura factura'!$C$10:$C$1009,'Monitoreo COINVERSION'!$D60,'Captura factura'!$D$10:$D$1009,'Monitoreo COINVERSION'!$E60,'Captura factura'!$I$10:$I$1009,'Monitoreo COINVERSION'!$AB$19)</f>
        <v>0</v>
      </c>
      <c r="AK60">
        <f>SUMIFS('Captura factura'!$F$10:$F$1009,'Captura factura'!$B$10:$B$1009,'Monitoreo COINVERSION'!$AK$20,'Captura factura'!$C$10:$C$1009,'Monitoreo COINVERSION'!$D60,'Captura factura'!$D$10:$D$1009,'Monitoreo COINVERSION'!$E60,'Captura factura'!$I$10:$I$1009,'Monitoreo COINVERSION'!$AB$19)</f>
        <v>0</v>
      </c>
      <c r="AL60">
        <f>SUMIFS('Captura factura'!$F$10:$F$1009,'Captura factura'!$B$10:$B$1009,'Monitoreo COINVERSION'!$AL$20,'Captura factura'!$C$10:$C$1009,'Monitoreo COINVERSION'!$D60,'Captura factura'!$D$10:$D$1009,'Monitoreo COINVERSION'!$E60,'Captura factura'!$I$10:$I$1009,'Monitoreo COINVERSION'!$AB$19)</f>
        <v>0</v>
      </c>
      <c r="AM60">
        <f>SUMIFS('Captura factura'!$F$10:$F$1009,'Captura factura'!$B$10:$B$1009,'Monitoreo COINVERSION'!$AM$20,'Captura factura'!$C$10:$C$1009,'Monitoreo COINVERSION'!$D60,'Captura factura'!$D$10:$D$1009,'Monitoreo COINVERSION'!$E60,'Captura factura'!$I$10:$I$1009,'Monitoreo COINVERSION'!$AB$19)</f>
        <v>0</v>
      </c>
    </row>
    <row r="61" spans="3:39" ht="33" customHeight="1" x14ac:dyDescent="0.2">
      <c r="C61" s="22" t="str">
        <f t="shared" si="3"/>
        <v>0%</v>
      </c>
      <c r="D61" s="83">
        <f>'Solicitud recurso'!$B63</f>
        <v>0</v>
      </c>
      <c r="E61" s="111">
        <f>'Solicitud recurso'!C63</f>
        <v>0</v>
      </c>
      <c r="F61" s="91">
        <f>'Solicitud recurso'!E63</f>
        <v>0</v>
      </c>
      <c r="G61" s="95">
        <f t="shared" si="4"/>
        <v>0</v>
      </c>
      <c r="H61" s="96">
        <f t="shared" si="5"/>
        <v>0</v>
      </c>
      <c r="I61" s="95">
        <f t="shared" si="6"/>
        <v>0</v>
      </c>
      <c r="J61" s="96">
        <f t="shared" si="7"/>
        <v>0</v>
      </c>
      <c r="K61" s="95">
        <f t="shared" si="8"/>
        <v>0</v>
      </c>
      <c r="L61" s="96">
        <f t="shared" si="9"/>
        <v>0</v>
      </c>
      <c r="M61" s="95">
        <f t="shared" si="10"/>
        <v>0</v>
      </c>
      <c r="N61" s="96">
        <f t="shared" si="11"/>
        <v>0</v>
      </c>
      <c r="O61" s="95">
        <f t="shared" si="12"/>
        <v>0</v>
      </c>
      <c r="P61" s="96">
        <f t="shared" si="13"/>
        <v>0</v>
      </c>
      <c r="Q61" s="95">
        <f t="shared" si="14"/>
        <v>0</v>
      </c>
      <c r="R61" s="96">
        <f t="shared" si="15"/>
        <v>0</v>
      </c>
      <c r="S61" s="346">
        <f t="shared" si="1"/>
        <v>0</v>
      </c>
      <c r="T61" s="347"/>
      <c r="U61" s="97">
        <f t="shared" si="17"/>
        <v>0</v>
      </c>
      <c r="V61" s="86" t="str">
        <f t="shared" si="16"/>
        <v>Balance Equilibrado</v>
      </c>
      <c r="AB61">
        <f>SUMIFS('Captura factura'!$F$10:$F$1009,'Captura factura'!$B$10:$B$1009,'Monitoreo COINVERSION'!$AB$20,'Captura factura'!$C$10:$C$1009,'Monitoreo COINVERSION'!$D61,'Captura factura'!$D$10:$D$1009,'Monitoreo COINVERSION'!$E61,'Captura factura'!$I$10:$I$1009,'Monitoreo COINVERSION'!$AB$19)</f>
        <v>0</v>
      </c>
      <c r="AC61">
        <f>SUMIFS('Captura factura'!$F$10:$F$1009,'Captura factura'!$B$10:$B$1009,'Monitoreo COINVERSION'!$AC$20,'Captura factura'!$C$10:$C$1009,'Monitoreo COINVERSION'!$D61,'Captura factura'!$D$10:$D$1009,'Monitoreo COINVERSION'!$E61,'Captura factura'!$I$10:$I$1009,'Monitoreo COINVERSION'!$AB$19)</f>
        <v>0</v>
      </c>
      <c r="AD61">
        <f>SUMIFS('Captura factura'!$F$10:$F$1009,'Captura factura'!$B$10:$B$1009,'Monitoreo COINVERSION'!$AD$20,'Captura factura'!$C$10:$C$1009,'Monitoreo COINVERSION'!$D61,'Captura factura'!$D$10:$D$1009,'Monitoreo COINVERSION'!$E61,'Captura factura'!$I$10:$I$1009,'Monitoreo COINVERSION'!$AB$19)</f>
        <v>0</v>
      </c>
      <c r="AE61">
        <f>SUMIFS('Captura factura'!$F$10:$F$1009,'Captura factura'!$B$10:$B$1009,'Monitoreo COINVERSION'!$AE$20,'Captura factura'!$C$10:$C$1009,'Monitoreo COINVERSION'!$D61,'Captura factura'!$D$10:$D$1009,'Monitoreo COINVERSION'!$E61,'Captura factura'!$I$10:$I$1009,'Monitoreo COINVERSION'!$AB$19)</f>
        <v>0</v>
      </c>
      <c r="AF61">
        <f>SUMIFS('Captura factura'!$F$10:$F$1009,'Captura factura'!$B$10:$B$1009,'Monitoreo COINVERSION'!$AF$20,'Captura factura'!$C$10:$C$1009,'Monitoreo COINVERSION'!$D61,'Captura factura'!$D$10:$D$1009,'Monitoreo COINVERSION'!$E61,'Captura factura'!$I$10:$I$1009,'Monitoreo COINVERSION'!$AB$19)</f>
        <v>0</v>
      </c>
      <c r="AG61">
        <f>SUMIFS('Captura factura'!$F$10:$F$1009,'Captura factura'!$B$10:$B$1009,'Monitoreo COINVERSION'!$AG$20,'Captura factura'!$C$10:$C$1009,'Monitoreo COINVERSION'!$D61,'Captura factura'!$D$10:$D$1009,'Monitoreo COINVERSION'!$E61,'Captura factura'!$I$10:$I$1009,'Monitoreo COINVERSION'!$AB$19)</f>
        <v>0</v>
      </c>
      <c r="AH61">
        <f>SUMIFS('Captura factura'!$F$10:$F$1009,'Captura factura'!$B$10:$B$1009,'Monitoreo COINVERSION'!$AH$20,'Captura factura'!$C$10:$C$1009,'Monitoreo COINVERSION'!$D61,'Captura factura'!$D$10:$D$1009,'Monitoreo COINVERSION'!$E61,'Captura factura'!$I$10:$I$1009,'Monitoreo COINVERSION'!$AB$19)</f>
        <v>0</v>
      </c>
      <c r="AI61">
        <f>SUMIFS('Captura factura'!$F$10:$F$1009,'Captura factura'!$B$10:$B$1009,'Monitoreo COINVERSION'!$AI$20,'Captura factura'!$C$10:$C$1009,'Monitoreo COINVERSION'!$D61,'Captura factura'!$D$10:$D$1009,'Monitoreo COINVERSION'!$E61,'Captura factura'!$I$10:$I$1009,'Monitoreo COINVERSION'!$AB$19)</f>
        <v>0</v>
      </c>
      <c r="AJ61">
        <f>SUMIFS('Captura factura'!$F$10:$F$1009,'Captura factura'!$B$10:$B$1009,'Monitoreo COINVERSION'!$AJ$20,'Captura factura'!$C$10:$C$1009,'Monitoreo COINVERSION'!$D61,'Captura factura'!$D$10:$D$1009,'Monitoreo COINVERSION'!$E61,'Captura factura'!$I$10:$I$1009,'Monitoreo COINVERSION'!$AB$19)</f>
        <v>0</v>
      </c>
      <c r="AK61">
        <f>SUMIFS('Captura factura'!$F$10:$F$1009,'Captura factura'!$B$10:$B$1009,'Monitoreo COINVERSION'!$AK$20,'Captura factura'!$C$10:$C$1009,'Monitoreo COINVERSION'!$D61,'Captura factura'!$D$10:$D$1009,'Monitoreo COINVERSION'!$E61,'Captura factura'!$I$10:$I$1009,'Monitoreo COINVERSION'!$AB$19)</f>
        <v>0</v>
      </c>
      <c r="AL61">
        <f>SUMIFS('Captura factura'!$F$10:$F$1009,'Captura factura'!$B$10:$B$1009,'Monitoreo COINVERSION'!$AL$20,'Captura factura'!$C$10:$C$1009,'Monitoreo COINVERSION'!$D61,'Captura factura'!$D$10:$D$1009,'Monitoreo COINVERSION'!$E61,'Captura factura'!$I$10:$I$1009,'Monitoreo COINVERSION'!$AB$19)</f>
        <v>0</v>
      </c>
      <c r="AM61">
        <f>SUMIFS('Captura factura'!$F$10:$F$1009,'Captura factura'!$B$10:$B$1009,'Monitoreo COINVERSION'!$AM$20,'Captura factura'!$C$10:$C$1009,'Monitoreo COINVERSION'!$D61,'Captura factura'!$D$10:$D$1009,'Monitoreo COINVERSION'!$E61,'Captura factura'!$I$10:$I$1009,'Monitoreo COINVERSION'!$AB$19)</f>
        <v>0</v>
      </c>
    </row>
    <row r="62" spans="3:39" ht="33" customHeight="1" x14ac:dyDescent="0.2">
      <c r="C62" s="22" t="str">
        <f t="shared" si="3"/>
        <v>0%</v>
      </c>
      <c r="D62" s="83">
        <f>'Solicitud recurso'!$B64</f>
        <v>0</v>
      </c>
      <c r="E62" s="111">
        <f>'Solicitud recurso'!C64</f>
        <v>0</v>
      </c>
      <c r="F62" s="91">
        <f>'Solicitud recurso'!E64</f>
        <v>0</v>
      </c>
      <c r="G62" s="95">
        <f t="shared" si="4"/>
        <v>0</v>
      </c>
      <c r="H62" s="96">
        <f t="shared" si="5"/>
        <v>0</v>
      </c>
      <c r="I62" s="95">
        <f t="shared" si="6"/>
        <v>0</v>
      </c>
      <c r="J62" s="96">
        <f t="shared" si="7"/>
        <v>0</v>
      </c>
      <c r="K62" s="95">
        <f t="shared" si="8"/>
        <v>0</v>
      </c>
      <c r="L62" s="96">
        <f t="shared" si="9"/>
        <v>0</v>
      </c>
      <c r="M62" s="95">
        <f t="shared" si="10"/>
        <v>0</v>
      </c>
      <c r="N62" s="96">
        <f t="shared" si="11"/>
        <v>0</v>
      </c>
      <c r="O62" s="95">
        <f t="shared" si="12"/>
        <v>0</v>
      </c>
      <c r="P62" s="96">
        <f t="shared" si="13"/>
        <v>0</v>
      </c>
      <c r="Q62" s="95">
        <f t="shared" si="14"/>
        <v>0</v>
      </c>
      <c r="R62" s="96">
        <f t="shared" si="15"/>
        <v>0</v>
      </c>
      <c r="S62" s="346">
        <f t="shared" si="1"/>
        <v>0</v>
      </c>
      <c r="T62" s="347"/>
      <c r="U62" s="97">
        <f t="shared" si="17"/>
        <v>0</v>
      </c>
      <c r="V62" s="86" t="str">
        <f t="shared" si="16"/>
        <v>Balance Equilibrado</v>
      </c>
      <c r="AB62">
        <f>SUMIFS('Captura factura'!$F$10:$F$1009,'Captura factura'!$B$10:$B$1009,'Monitoreo COINVERSION'!$AB$20,'Captura factura'!$C$10:$C$1009,'Monitoreo COINVERSION'!$D62,'Captura factura'!$D$10:$D$1009,'Monitoreo COINVERSION'!$E62,'Captura factura'!$I$10:$I$1009,'Monitoreo COINVERSION'!$AB$19)</f>
        <v>0</v>
      </c>
      <c r="AC62">
        <f>SUMIFS('Captura factura'!$F$10:$F$1009,'Captura factura'!$B$10:$B$1009,'Monitoreo COINVERSION'!$AC$20,'Captura factura'!$C$10:$C$1009,'Monitoreo COINVERSION'!$D62,'Captura factura'!$D$10:$D$1009,'Monitoreo COINVERSION'!$E62,'Captura factura'!$I$10:$I$1009,'Monitoreo COINVERSION'!$AB$19)</f>
        <v>0</v>
      </c>
      <c r="AD62">
        <f>SUMIFS('Captura factura'!$F$10:$F$1009,'Captura factura'!$B$10:$B$1009,'Monitoreo COINVERSION'!$AD$20,'Captura factura'!$C$10:$C$1009,'Monitoreo COINVERSION'!$D62,'Captura factura'!$D$10:$D$1009,'Monitoreo COINVERSION'!$E62,'Captura factura'!$I$10:$I$1009,'Monitoreo COINVERSION'!$AB$19)</f>
        <v>0</v>
      </c>
      <c r="AE62">
        <f>SUMIFS('Captura factura'!$F$10:$F$1009,'Captura factura'!$B$10:$B$1009,'Monitoreo COINVERSION'!$AE$20,'Captura factura'!$C$10:$C$1009,'Monitoreo COINVERSION'!$D62,'Captura factura'!$D$10:$D$1009,'Monitoreo COINVERSION'!$E62,'Captura factura'!$I$10:$I$1009,'Monitoreo COINVERSION'!$AB$19)</f>
        <v>0</v>
      </c>
      <c r="AF62">
        <f>SUMIFS('Captura factura'!$F$10:$F$1009,'Captura factura'!$B$10:$B$1009,'Monitoreo COINVERSION'!$AF$20,'Captura factura'!$C$10:$C$1009,'Monitoreo COINVERSION'!$D62,'Captura factura'!$D$10:$D$1009,'Monitoreo COINVERSION'!$E62,'Captura factura'!$I$10:$I$1009,'Monitoreo COINVERSION'!$AB$19)</f>
        <v>0</v>
      </c>
      <c r="AG62">
        <f>SUMIFS('Captura factura'!$F$10:$F$1009,'Captura factura'!$B$10:$B$1009,'Monitoreo COINVERSION'!$AG$20,'Captura factura'!$C$10:$C$1009,'Monitoreo COINVERSION'!$D62,'Captura factura'!$D$10:$D$1009,'Monitoreo COINVERSION'!$E62,'Captura factura'!$I$10:$I$1009,'Monitoreo COINVERSION'!$AB$19)</f>
        <v>0</v>
      </c>
      <c r="AH62">
        <f>SUMIFS('Captura factura'!$F$10:$F$1009,'Captura factura'!$B$10:$B$1009,'Monitoreo COINVERSION'!$AH$20,'Captura factura'!$C$10:$C$1009,'Monitoreo COINVERSION'!$D62,'Captura factura'!$D$10:$D$1009,'Monitoreo COINVERSION'!$E62,'Captura factura'!$I$10:$I$1009,'Monitoreo COINVERSION'!$AB$19)</f>
        <v>0</v>
      </c>
      <c r="AI62">
        <f>SUMIFS('Captura factura'!$F$10:$F$1009,'Captura factura'!$B$10:$B$1009,'Monitoreo COINVERSION'!$AI$20,'Captura factura'!$C$10:$C$1009,'Monitoreo COINVERSION'!$D62,'Captura factura'!$D$10:$D$1009,'Monitoreo COINVERSION'!$E62,'Captura factura'!$I$10:$I$1009,'Monitoreo COINVERSION'!$AB$19)</f>
        <v>0</v>
      </c>
      <c r="AJ62">
        <f>SUMIFS('Captura factura'!$F$10:$F$1009,'Captura factura'!$B$10:$B$1009,'Monitoreo COINVERSION'!$AJ$20,'Captura factura'!$C$10:$C$1009,'Monitoreo COINVERSION'!$D62,'Captura factura'!$D$10:$D$1009,'Monitoreo COINVERSION'!$E62,'Captura factura'!$I$10:$I$1009,'Monitoreo COINVERSION'!$AB$19)</f>
        <v>0</v>
      </c>
      <c r="AK62">
        <f>SUMIFS('Captura factura'!$F$10:$F$1009,'Captura factura'!$B$10:$B$1009,'Monitoreo COINVERSION'!$AK$20,'Captura factura'!$C$10:$C$1009,'Monitoreo COINVERSION'!$D62,'Captura factura'!$D$10:$D$1009,'Monitoreo COINVERSION'!$E62,'Captura factura'!$I$10:$I$1009,'Monitoreo COINVERSION'!$AB$19)</f>
        <v>0</v>
      </c>
      <c r="AL62">
        <f>SUMIFS('Captura factura'!$F$10:$F$1009,'Captura factura'!$B$10:$B$1009,'Monitoreo COINVERSION'!$AL$20,'Captura factura'!$C$10:$C$1009,'Monitoreo COINVERSION'!$D62,'Captura factura'!$D$10:$D$1009,'Monitoreo COINVERSION'!$E62,'Captura factura'!$I$10:$I$1009,'Monitoreo COINVERSION'!$AB$19)</f>
        <v>0</v>
      </c>
      <c r="AM62">
        <f>SUMIFS('Captura factura'!$F$10:$F$1009,'Captura factura'!$B$10:$B$1009,'Monitoreo COINVERSION'!$AM$20,'Captura factura'!$C$10:$C$1009,'Monitoreo COINVERSION'!$D62,'Captura factura'!$D$10:$D$1009,'Monitoreo COINVERSION'!$E62,'Captura factura'!$I$10:$I$1009,'Monitoreo COINVERSION'!$AB$19)</f>
        <v>0</v>
      </c>
    </row>
    <row r="63" spans="3:39" ht="33" customHeight="1" x14ac:dyDescent="0.2">
      <c r="C63" s="22" t="str">
        <f t="shared" si="3"/>
        <v>0%</v>
      </c>
      <c r="D63" s="83">
        <f>'Solicitud recurso'!$B65</f>
        <v>0</v>
      </c>
      <c r="E63" s="111">
        <f>'Solicitud recurso'!C65</f>
        <v>0</v>
      </c>
      <c r="F63" s="91">
        <f>'Solicitud recurso'!E65</f>
        <v>0</v>
      </c>
      <c r="G63" s="95">
        <f t="shared" si="4"/>
        <v>0</v>
      </c>
      <c r="H63" s="96">
        <f t="shared" si="5"/>
        <v>0</v>
      </c>
      <c r="I63" s="95">
        <f t="shared" si="6"/>
        <v>0</v>
      </c>
      <c r="J63" s="96">
        <f t="shared" si="7"/>
        <v>0</v>
      </c>
      <c r="K63" s="95">
        <f t="shared" si="8"/>
        <v>0</v>
      </c>
      <c r="L63" s="96">
        <f t="shared" si="9"/>
        <v>0</v>
      </c>
      <c r="M63" s="95">
        <f t="shared" si="10"/>
        <v>0</v>
      </c>
      <c r="N63" s="96">
        <f t="shared" si="11"/>
        <v>0</v>
      </c>
      <c r="O63" s="95">
        <f t="shared" si="12"/>
        <v>0</v>
      </c>
      <c r="P63" s="96">
        <f t="shared" si="13"/>
        <v>0</v>
      </c>
      <c r="Q63" s="95">
        <f t="shared" si="14"/>
        <v>0</v>
      </c>
      <c r="R63" s="96">
        <f t="shared" si="15"/>
        <v>0</v>
      </c>
      <c r="S63" s="346">
        <f t="shared" si="1"/>
        <v>0</v>
      </c>
      <c r="T63" s="347"/>
      <c r="U63" s="97">
        <f t="shared" si="17"/>
        <v>0</v>
      </c>
      <c r="V63" s="86" t="str">
        <f t="shared" si="16"/>
        <v>Balance Equilibrado</v>
      </c>
      <c r="AB63">
        <f>SUMIFS('Captura factura'!$F$10:$F$1009,'Captura factura'!$B$10:$B$1009,'Monitoreo COINVERSION'!$AB$20,'Captura factura'!$C$10:$C$1009,'Monitoreo COINVERSION'!$D63,'Captura factura'!$D$10:$D$1009,'Monitoreo COINVERSION'!$E63,'Captura factura'!$I$10:$I$1009,'Monitoreo COINVERSION'!$AB$19)</f>
        <v>0</v>
      </c>
      <c r="AC63">
        <f>SUMIFS('Captura factura'!$F$10:$F$1009,'Captura factura'!$B$10:$B$1009,'Monitoreo COINVERSION'!$AC$20,'Captura factura'!$C$10:$C$1009,'Monitoreo COINVERSION'!$D63,'Captura factura'!$D$10:$D$1009,'Monitoreo COINVERSION'!$E63,'Captura factura'!$I$10:$I$1009,'Monitoreo COINVERSION'!$AB$19)</f>
        <v>0</v>
      </c>
      <c r="AD63">
        <f>SUMIFS('Captura factura'!$F$10:$F$1009,'Captura factura'!$B$10:$B$1009,'Monitoreo COINVERSION'!$AD$20,'Captura factura'!$C$10:$C$1009,'Monitoreo COINVERSION'!$D63,'Captura factura'!$D$10:$D$1009,'Monitoreo COINVERSION'!$E63,'Captura factura'!$I$10:$I$1009,'Monitoreo COINVERSION'!$AB$19)</f>
        <v>0</v>
      </c>
      <c r="AE63">
        <f>SUMIFS('Captura factura'!$F$10:$F$1009,'Captura factura'!$B$10:$B$1009,'Monitoreo COINVERSION'!$AE$20,'Captura factura'!$C$10:$C$1009,'Monitoreo COINVERSION'!$D63,'Captura factura'!$D$10:$D$1009,'Monitoreo COINVERSION'!$E63,'Captura factura'!$I$10:$I$1009,'Monitoreo COINVERSION'!$AB$19)</f>
        <v>0</v>
      </c>
      <c r="AF63">
        <f>SUMIFS('Captura factura'!$F$10:$F$1009,'Captura factura'!$B$10:$B$1009,'Monitoreo COINVERSION'!$AF$20,'Captura factura'!$C$10:$C$1009,'Monitoreo COINVERSION'!$D63,'Captura factura'!$D$10:$D$1009,'Monitoreo COINVERSION'!$E63,'Captura factura'!$I$10:$I$1009,'Monitoreo COINVERSION'!$AB$19)</f>
        <v>0</v>
      </c>
      <c r="AG63">
        <f>SUMIFS('Captura factura'!$F$10:$F$1009,'Captura factura'!$B$10:$B$1009,'Monitoreo COINVERSION'!$AG$20,'Captura factura'!$C$10:$C$1009,'Monitoreo COINVERSION'!$D63,'Captura factura'!$D$10:$D$1009,'Monitoreo COINVERSION'!$E63,'Captura factura'!$I$10:$I$1009,'Monitoreo COINVERSION'!$AB$19)</f>
        <v>0</v>
      </c>
      <c r="AH63">
        <f>SUMIFS('Captura factura'!$F$10:$F$1009,'Captura factura'!$B$10:$B$1009,'Monitoreo COINVERSION'!$AH$20,'Captura factura'!$C$10:$C$1009,'Monitoreo COINVERSION'!$D63,'Captura factura'!$D$10:$D$1009,'Monitoreo COINVERSION'!$E63,'Captura factura'!$I$10:$I$1009,'Monitoreo COINVERSION'!$AB$19)</f>
        <v>0</v>
      </c>
      <c r="AI63">
        <f>SUMIFS('Captura factura'!$F$10:$F$1009,'Captura factura'!$B$10:$B$1009,'Monitoreo COINVERSION'!$AI$20,'Captura factura'!$C$10:$C$1009,'Monitoreo COINVERSION'!$D63,'Captura factura'!$D$10:$D$1009,'Monitoreo COINVERSION'!$E63,'Captura factura'!$I$10:$I$1009,'Monitoreo COINVERSION'!$AB$19)</f>
        <v>0</v>
      </c>
      <c r="AJ63">
        <f>SUMIFS('Captura factura'!$F$10:$F$1009,'Captura factura'!$B$10:$B$1009,'Monitoreo COINVERSION'!$AJ$20,'Captura factura'!$C$10:$C$1009,'Monitoreo COINVERSION'!$D63,'Captura factura'!$D$10:$D$1009,'Monitoreo COINVERSION'!$E63,'Captura factura'!$I$10:$I$1009,'Monitoreo COINVERSION'!$AB$19)</f>
        <v>0</v>
      </c>
      <c r="AK63">
        <f>SUMIFS('Captura factura'!$F$10:$F$1009,'Captura factura'!$B$10:$B$1009,'Monitoreo COINVERSION'!$AK$20,'Captura factura'!$C$10:$C$1009,'Monitoreo COINVERSION'!$D63,'Captura factura'!$D$10:$D$1009,'Monitoreo COINVERSION'!$E63,'Captura factura'!$I$10:$I$1009,'Monitoreo COINVERSION'!$AB$19)</f>
        <v>0</v>
      </c>
      <c r="AL63">
        <f>SUMIFS('Captura factura'!$F$10:$F$1009,'Captura factura'!$B$10:$B$1009,'Monitoreo COINVERSION'!$AL$20,'Captura factura'!$C$10:$C$1009,'Monitoreo COINVERSION'!$D63,'Captura factura'!$D$10:$D$1009,'Monitoreo COINVERSION'!$E63,'Captura factura'!$I$10:$I$1009,'Monitoreo COINVERSION'!$AB$19)</f>
        <v>0</v>
      </c>
      <c r="AM63">
        <f>SUMIFS('Captura factura'!$F$10:$F$1009,'Captura factura'!$B$10:$B$1009,'Monitoreo COINVERSION'!$AM$20,'Captura factura'!$C$10:$C$1009,'Monitoreo COINVERSION'!$D63,'Captura factura'!$D$10:$D$1009,'Monitoreo COINVERSION'!$E63,'Captura factura'!$I$10:$I$1009,'Monitoreo COINVERSION'!$AB$19)</f>
        <v>0</v>
      </c>
    </row>
    <row r="64" spans="3:39" ht="33" customHeight="1" x14ac:dyDescent="0.2">
      <c r="C64" s="22" t="str">
        <f t="shared" si="3"/>
        <v>0%</v>
      </c>
      <c r="D64" s="83">
        <f>'Solicitud recurso'!$B66</f>
        <v>0</v>
      </c>
      <c r="E64" s="111">
        <f>'Solicitud recurso'!C66</f>
        <v>0</v>
      </c>
      <c r="F64" s="91">
        <f>'Solicitud recurso'!E66</f>
        <v>0</v>
      </c>
      <c r="G64" s="95">
        <f t="shared" si="4"/>
        <v>0</v>
      </c>
      <c r="H64" s="96">
        <f t="shared" si="5"/>
        <v>0</v>
      </c>
      <c r="I64" s="95">
        <f t="shared" si="6"/>
        <v>0</v>
      </c>
      <c r="J64" s="96">
        <f t="shared" si="7"/>
        <v>0</v>
      </c>
      <c r="K64" s="95">
        <f t="shared" si="8"/>
        <v>0</v>
      </c>
      <c r="L64" s="96">
        <f t="shared" si="9"/>
        <v>0</v>
      </c>
      <c r="M64" s="95">
        <f t="shared" si="10"/>
        <v>0</v>
      </c>
      <c r="N64" s="96">
        <f t="shared" si="11"/>
        <v>0</v>
      </c>
      <c r="O64" s="95">
        <f t="shared" si="12"/>
        <v>0</v>
      </c>
      <c r="P64" s="96">
        <f t="shared" si="13"/>
        <v>0</v>
      </c>
      <c r="Q64" s="95">
        <f t="shared" si="14"/>
        <v>0</v>
      </c>
      <c r="R64" s="96">
        <f t="shared" si="15"/>
        <v>0</v>
      </c>
      <c r="S64" s="346">
        <f t="shared" si="1"/>
        <v>0</v>
      </c>
      <c r="T64" s="347"/>
      <c r="U64" s="97">
        <f t="shared" si="17"/>
        <v>0</v>
      </c>
      <c r="V64" s="86" t="str">
        <f t="shared" si="16"/>
        <v>Balance Equilibrado</v>
      </c>
      <c r="AB64">
        <f>SUMIFS('Captura factura'!$F$10:$F$1009,'Captura factura'!$B$10:$B$1009,'Monitoreo COINVERSION'!$AB$20,'Captura factura'!$C$10:$C$1009,'Monitoreo COINVERSION'!$D64,'Captura factura'!$D$10:$D$1009,'Monitoreo COINVERSION'!$E64,'Captura factura'!$I$10:$I$1009,'Monitoreo COINVERSION'!$AB$19)</f>
        <v>0</v>
      </c>
      <c r="AC64">
        <f>SUMIFS('Captura factura'!$F$10:$F$1009,'Captura factura'!$B$10:$B$1009,'Monitoreo COINVERSION'!$AC$20,'Captura factura'!$C$10:$C$1009,'Monitoreo COINVERSION'!$D64,'Captura factura'!$D$10:$D$1009,'Monitoreo COINVERSION'!$E64,'Captura factura'!$I$10:$I$1009,'Monitoreo COINVERSION'!$AB$19)</f>
        <v>0</v>
      </c>
      <c r="AD64">
        <f>SUMIFS('Captura factura'!$F$10:$F$1009,'Captura factura'!$B$10:$B$1009,'Monitoreo COINVERSION'!$AD$20,'Captura factura'!$C$10:$C$1009,'Monitoreo COINVERSION'!$D64,'Captura factura'!$D$10:$D$1009,'Monitoreo COINVERSION'!$E64,'Captura factura'!$I$10:$I$1009,'Monitoreo COINVERSION'!$AB$19)</f>
        <v>0</v>
      </c>
      <c r="AE64">
        <f>SUMIFS('Captura factura'!$F$10:$F$1009,'Captura factura'!$B$10:$B$1009,'Monitoreo COINVERSION'!$AE$20,'Captura factura'!$C$10:$C$1009,'Monitoreo COINVERSION'!$D64,'Captura factura'!$D$10:$D$1009,'Monitoreo COINVERSION'!$E64,'Captura factura'!$I$10:$I$1009,'Monitoreo COINVERSION'!$AB$19)</f>
        <v>0</v>
      </c>
      <c r="AF64">
        <f>SUMIFS('Captura factura'!$F$10:$F$1009,'Captura factura'!$B$10:$B$1009,'Monitoreo COINVERSION'!$AF$20,'Captura factura'!$C$10:$C$1009,'Monitoreo COINVERSION'!$D64,'Captura factura'!$D$10:$D$1009,'Monitoreo COINVERSION'!$E64,'Captura factura'!$I$10:$I$1009,'Monitoreo COINVERSION'!$AB$19)</f>
        <v>0</v>
      </c>
      <c r="AG64">
        <f>SUMIFS('Captura factura'!$F$10:$F$1009,'Captura factura'!$B$10:$B$1009,'Monitoreo COINVERSION'!$AG$20,'Captura factura'!$C$10:$C$1009,'Monitoreo COINVERSION'!$D64,'Captura factura'!$D$10:$D$1009,'Monitoreo COINVERSION'!$E64,'Captura factura'!$I$10:$I$1009,'Monitoreo COINVERSION'!$AB$19)</f>
        <v>0</v>
      </c>
      <c r="AH64">
        <f>SUMIFS('Captura factura'!$F$10:$F$1009,'Captura factura'!$B$10:$B$1009,'Monitoreo COINVERSION'!$AH$20,'Captura factura'!$C$10:$C$1009,'Monitoreo COINVERSION'!$D64,'Captura factura'!$D$10:$D$1009,'Monitoreo COINVERSION'!$E64,'Captura factura'!$I$10:$I$1009,'Monitoreo COINVERSION'!$AB$19)</f>
        <v>0</v>
      </c>
      <c r="AI64">
        <f>SUMIFS('Captura factura'!$F$10:$F$1009,'Captura factura'!$B$10:$B$1009,'Monitoreo COINVERSION'!$AI$20,'Captura factura'!$C$10:$C$1009,'Monitoreo COINVERSION'!$D64,'Captura factura'!$D$10:$D$1009,'Monitoreo COINVERSION'!$E64,'Captura factura'!$I$10:$I$1009,'Monitoreo COINVERSION'!$AB$19)</f>
        <v>0</v>
      </c>
      <c r="AJ64">
        <f>SUMIFS('Captura factura'!$F$10:$F$1009,'Captura factura'!$B$10:$B$1009,'Monitoreo COINVERSION'!$AJ$20,'Captura factura'!$C$10:$C$1009,'Monitoreo COINVERSION'!$D64,'Captura factura'!$D$10:$D$1009,'Monitoreo COINVERSION'!$E64,'Captura factura'!$I$10:$I$1009,'Monitoreo COINVERSION'!$AB$19)</f>
        <v>0</v>
      </c>
      <c r="AK64">
        <f>SUMIFS('Captura factura'!$F$10:$F$1009,'Captura factura'!$B$10:$B$1009,'Monitoreo COINVERSION'!$AK$20,'Captura factura'!$C$10:$C$1009,'Monitoreo COINVERSION'!$D64,'Captura factura'!$D$10:$D$1009,'Monitoreo COINVERSION'!$E64,'Captura factura'!$I$10:$I$1009,'Monitoreo COINVERSION'!$AB$19)</f>
        <v>0</v>
      </c>
      <c r="AL64">
        <f>SUMIFS('Captura factura'!$F$10:$F$1009,'Captura factura'!$B$10:$B$1009,'Monitoreo COINVERSION'!$AL$20,'Captura factura'!$C$10:$C$1009,'Monitoreo COINVERSION'!$D64,'Captura factura'!$D$10:$D$1009,'Monitoreo COINVERSION'!$E64,'Captura factura'!$I$10:$I$1009,'Monitoreo COINVERSION'!$AB$19)</f>
        <v>0</v>
      </c>
      <c r="AM64">
        <f>SUMIFS('Captura factura'!$F$10:$F$1009,'Captura factura'!$B$10:$B$1009,'Monitoreo COINVERSION'!$AM$20,'Captura factura'!$C$10:$C$1009,'Monitoreo COINVERSION'!$D64,'Captura factura'!$D$10:$D$1009,'Monitoreo COINVERSION'!$E64,'Captura factura'!$I$10:$I$1009,'Monitoreo COINVERSION'!$AB$19)</f>
        <v>0</v>
      </c>
    </row>
    <row r="65" spans="3:39" ht="33" customHeight="1" x14ac:dyDescent="0.2">
      <c r="C65" s="22" t="str">
        <f t="shared" si="3"/>
        <v>0%</v>
      </c>
      <c r="D65" s="83">
        <f>'Solicitud recurso'!$B67</f>
        <v>0</v>
      </c>
      <c r="E65" s="111">
        <f>'Solicitud recurso'!C67</f>
        <v>0</v>
      </c>
      <c r="F65" s="91">
        <f>'Solicitud recurso'!E67</f>
        <v>0</v>
      </c>
      <c r="G65" s="95">
        <f t="shared" si="4"/>
        <v>0</v>
      </c>
      <c r="H65" s="96">
        <f t="shared" si="5"/>
        <v>0</v>
      </c>
      <c r="I65" s="95">
        <f t="shared" si="6"/>
        <v>0</v>
      </c>
      <c r="J65" s="96">
        <f t="shared" si="7"/>
        <v>0</v>
      </c>
      <c r="K65" s="95">
        <f t="shared" si="8"/>
        <v>0</v>
      </c>
      <c r="L65" s="96">
        <f t="shared" si="9"/>
        <v>0</v>
      </c>
      <c r="M65" s="95">
        <f t="shared" si="10"/>
        <v>0</v>
      </c>
      <c r="N65" s="96">
        <f t="shared" si="11"/>
        <v>0</v>
      </c>
      <c r="O65" s="95">
        <f t="shared" si="12"/>
        <v>0</v>
      </c>
      <c r="P65" s="96">
        <f t="shared" si="13"/>
        <v>0</v>
      </c>
      <c r="Q65" s="95">
        <f t="shared" si="14"/>
        <v>0</v>
      </c>
      <c r="R65" s="96">
        <f t="shared" si="15"/>
        <v>0</v>
      </c>
      <c r="S65" s="346">
        <f t="shared" si="1"/>
        <v>0</v>
      </c>
      <c r="T65" s="347"/>
      <c r="U65" s="97">
        <f t="shared" si="17"/>
        <v>0</v>
      </c>
      <c r="V65" s="86" t="str">
        <f t="shared" si="16"/>
        <v>Balance Equilibrado</v>
      </c>
      <c r="AB65">
        <f>SUMIFS('Captura factura'!$F$10:$F$1009,'Captura factura'!$B$10:$B$1009,'Monitoreo COINVERSION'!$AB$20,'Captura factura'!$C$10:$C$1009,'Monitoreo COINVERSION'!$D65,'Captura factura'!$D$10:$D$1009,'Monitoreo COINVERSION'!$E65,'Captura factura'!$I$10:$I$1009,'Monitoreo COINVERSION'!$AB$19)</f>
        <v>0</v>
      </c>
      <c r="AC65">
        <f>SUMIFS('Captura factura'!$F$10:$F$1009,'Captura factura'!$B$10:$B$1009,'Monitoreo COINVERSION'!$AC$20,'Captura factura'!$C$10:$C$1009,'Monitoreo COINVERSION'!$D65,'Captura factura'!$D$10:$D$1009,'Monitoreo COINVERSION'!$E65,'Captura factura'!$I$10:$I$1009,'Monitoreo COINVERSION'!$AB$19)</f>
        <v>0</v>
      </c>
      <c r="AD65">
        <f>SUMIFS('Captura factura'!$F$10:$F$1009,'Captura factura'!$B$10:$B$1009,'Monitoreo COINVERSION'!$AD$20,'Captura factura'!$C$10:$C$1009,'Monitoreo COINVERSION'!$D65,'Captura factura'!$D$10:$D$1009,'Monitoreo COINVERSION'!$E65,'Captura factura'!$I$10:$I$1009,'Monitoreo COINVERSION'!$AB$19)</f>
        <v>0</v>
      </c>
      <c r="AE65">
        <f>SUMIFS('Captura factura'!$F$10:$F$1009,'Captura factura'!$B$10:$B$1009,'Monitoreo COINVERSION'!$AE$20,'Captura factura'!$C$10:$C$1009,'Monitoreo COINVERSION'!$D65,'Captura factura'!$D$10:$D$1009,'Monitoreo COINVERSION'!$E65,'Captura factura'!$I$10:$I$1009,'Monitoreo COINVERSION'!$AB$19)</f>
        <v>0</v>
      </c>
      <c r="AF65">
        <f>SUMIFS('Captura factura'!$F$10:$F$1009,'Captura factura'!$B$10:$B$1009,'Monitoreo COINVERSION'!$AF$20,'Captura factura'!$C$10:$C$1009,'Monitoreo COINVERSION'!$D65,'Captura factura'!$D$10:$D$1009,'Monitoreo COINVERSION'!$E65,'Captura factura'!$I$10:$I$1009,'Monitoreo COINVERSION'!$AB$19)</f>
        <v>0</v>
      </c>
      <c r="AG65">
        <f>SUMIFS('Captura factura'!$F$10:$F$1009,'Captura factura'!$B$10:$B$1009,'Monitoreo COINVERSION'!$AG$20,'Captura factura'!$C$10:$C$1009,'Monitoreo COINVERSION'!$D65,'Captura factura'!$D$10:$D$1009,'Monitoreo COINVERSION'!$E65,'Captura factura'!$I$10:$I$1009,'Monitoreo COINVERSION'!$AB$19)</f>
        <v>0</v>
      </c>
      <c r="AH65">
        <f>SUMIFS('Captura factura'!$F$10:$F$1009,'Captura factura'!$B$10:$B$1009,'Monitoreo COINVERSION'!$AH$20,'Captura factura'!$C$10:$C$1009,'Monitoreo COINVERSION'!$D65,'Captura factura'!$D$10:$D$1009,'Monitoreo COINVERSION'!$E65,'Captura factura'!$I$10:$I$1009,'Monitoreo COINVERSION'!$AB$19)</f>
        <v>0</v>
      </c>
      <c r="AI65">
        <f>SUMIFS('Captura factura'!$F$10:$F$1009,'Captura factura'!$B$10:$B$1009,'Monitoreo COINVERSION'!$AI$20,'Captura factura'!$C$10:$C$1009,'Monitoreo COINVERSION'!$D65,'Captura factura'!$D$10:$D$1009,'Monitoreo COINVERSION'!$E65,'Captura factura'!$I$10:$I$1009,'Monitoreo COINVERSION'!$AB$19)</f>
        <v>0</v>
      </c>
      <c r="AJ65">
        <f>SUMIFS('Captura factura'!$F$10:$F$1009,'Captura factura'!$B$10:$B$1009,'Monitoreo COINVERSION'!$AJ$20,'Captura factura'!$C$10:$C$1009,'Monitoreo COINVERSION'!$D65,'Captura factura'!$D$10:$D$1009,'Monitoreo COINVERSION'!$E65,'Captura factura'!$I$10:$I$1009,'Monitoreo COINVERSION'!$AB$19)</f>
        <v>0</v>
      </c>
      <c r="AK65">
        <f>SUMIFS('Captura factura'!$F$10:$F$1009,'Captura factura'!$B$10:$B$1009,'Monitoreo COINVERSION'!$AK$20,'Captura factura'!$C$10:$C$1009,'Monitoreo COINVERSION'!$D65,'Captura factura'!$D$10:$D$1009,'Monitoreo COINVERSION'!$E65,'Captura factura'!$I$10:$I$1009,'Monitoreo COINVERSION'!$AB$19)</f>
        <v>0</v>
      </c>
      <c r="AL65">
        <f>SUMIFS('Captura factura'!$F$10:$F$1009,'Captura factura'!$B$10:$B$1009,'Monitoreo COINVERSION'!$AL$20,'Captura factura'!$C$10:$C$1009,'Monitoreo COINVERSION'!$D65,'Captura factura'!$D$10:$D$1009,'Monitoreo COINVERSION'!$E65,'Captura factura'!$I$10:$I$1009,'Monitoreo COINVERSION'!$AB$19)</f>
        <v>0</v>
      </c>
      <c r="AM65">
        <f>SUMIFS('Captura factura'!$F$10:$F$1009,'Captura factura'!$B$10:$B$1009,'Monitoreo COINVERSION'!$AM$20,'Captura factura'!$C$10:$C$1009,'Monitoreo COINVERSION'!$D65,'Captura factura'!$D$10:$D$1009,'Monitoreo COINVERSION'!$E65,'Captura factura'!$I$10:$I$1009,'Monitoreo COINVERSION'!$AB$19)</f>
        <v>0</v>
      </c>
    </row>
    <row r="66" spans="3:39" ht="33" customHeight="1" x14ac:dyDescent="0.2">
      <c r="C66" s="22" t="str">
        <f t="shared" si="3"/>
        <v>0%</v>
      </c>
      <c r="D66" s="83">
        <f>'Solicitud recurso'!$B68</f>
        <v>0</v>
      </c>
      <c r="E66" s="111">
        <f>'Solicitud recurso'!C68</f>
        <v>0</v>
      </c>
      <c r="F66" s="91">
        <f>'Solicitud recurso'!E68</f>
        <v>0</v>
      </c>
      <c r="G66" s="95">
        <f t="shared" si="4"/>
        <v>0</v>
      </c>
      <c r="H66" s="96">
        <f t="shared" si="5"/>
        <v>0</v>
      </c>
      <c r="I66" s="95">
        <f t="shared" si="6"/>
        <v>0</v>
      </c>
      <c r="J66" s="96">
        <f t="shared" si="7"/>
        <v>0</v>
      </c>
      <c r="K66" s="95">
        <f t="shared" si="8"/>
        <v>0</v>
      </c>
      <c r="L66" s="96">
        <f t="shared" si="9"/>
        <v>0</v>
      </c>
      <c r="M66" s="95">
        <f t="shared" si="10"/>
        <v>0</v>
      </c>
      <c r="N66" s="96">
        <f t="shared" si="11"/>
        <v>0</v>
      </c>
      <c r="O66" s="95">
        <f t="shared" si="12"/>
        <v>0</v>
      </c>
      <c r="P66" s="96">
        <f t="shared" si="13"/>
        <v>0</v>
      </c>
      <c r="Q66" s="95">
        <f t="shared" si="14"/>
        <v>0</v>
      </c>
      <c r="R66" s="96">
        <f t="shared" si="15"/>
        <v>0</v>
      </c>
      <c r="S66" s="346">
        <f t="shared" si="1"/>
        <v>0</v>
      </c>
      <c r="T66" s="347"/>
      <c r="U66" s="97">
        <f t="shared" si="17"/>
        <v>0</v>
      </c>
      <c r="V66" s="86" t="str">
        <f t="shared" si="16"/>
        <v>Balance Equilibrado</v>
      </c>
      <c r="AB66">
        <f>SUMIFS('Captura factura'!$F$10:$F$1009,'Captura factura'!$B$10:$B$1009,'Monitoreo COINVERSION'!$AB$20,'Captura factura'!$C$10:$C$1009,'Monitoreo COINVERSION'!$D66,'Captura factura'!$D$10:$D$1009,'Monitoreo COINVERSION'!$E66,'Captura factura'!$I$10:$I$1009,'Monitoreo COINVERSION'!$AB$19)</f>
        <v>0</v>
      </c>
      <c r="AC66">
        <f>SUMIFS('Captura factura'!$F$10:$F$1009,'Captura factura'!$B$10:$B$1009,'Monitoreo COINVERSION'!$AC$20,'Captura factura'!$C$10:$C$1009,'Monitoreo COINVERSION'!$D66,'Captura factura'!$D$10:$D$1009,'Monitoreo COINVERSION'!$E66,'Captura factura'!$I$10:$I$1009,'Monitoreo COINVERSION'!$AB$19)</f>
        <v>0</v>
      </c>
      <c r="AD66">
        <f>SUMIFS('Captura factura'!$F$10:$F$1009,'Captura factura'!$B$10:$B$1009,'Monitoreo COINVERSION'!$AD$20,'Captura factura'!$C$10:$C$1009,'Monitoreo COINVERSION'!$D66,'Captura factura'!$D$10:$D$1009,'Monitoreo COINVERSION'!$E66,'Captura factura'!$I$10:$I$1009,'Monitoreo COINVERSION'!$AB$19)</f>
        <v>0</v>
      </c>
      <c r="AE66">
        <f>SUMIFS('Captura factura'!$F$10:$F$1009,'Captura factura'!$B$10:$B$1009,'Monitoreo COINVERSION'!$AE$20,'Captura factura'!$C$10:$C$1009,'Monitoreo COINVERSION'!$D66,'Captura factura'!$D$10:$D$1009,'Monitoreo COINVERSION'!$E66,'Captura factura'!$I$10:$I$1009,'Monitoreo COINVERSION'!$AB$19)</f>
        <v>0</v>
      </c>
      <c r="AF66">
        <f>SUMIFS('Captura factura'!$F$10:$F$1009,'Captura factura'!$B$10:$B$1009,'Monitoreo COINVERSION'!$AF$20,'Captura factura'!$C$10:$C$1009,'Monitoreo COINVERSION'!$D66,'Captura factura'!$D$10:$D$1009,'Monitoreo COINVERSION'!$E66,'Captura factura'!$I$10:$I$1009,'Monitoreo COINVERSION'!$AB$19)</f>
        <v>0</v>
      </c>
      <c r="AG66">
        <f>SUMIFS('Captura factura'!$F$10:$F$1009,'Captura factura'!$B$10:$B$1009,'Monitoreo COINVERSION'!$AG$20,'Captura factura'!$C$10:$C$1009,'Monitoreo COINVERSION'!$D66,'Captura factura'!$D$10:$D$1009,'Monitoreo COINVERSION'!$E66,'Captura factura'!$I$10:$I$1009,'Monitoreo COINVERSION'!$AB$19)</f>
        <v>0</v>
      </c>
      <c r="AH66">
        <f>SUMIFS('Captura factura'!$F$10:$F$1009,'Captura factura'!$B$10:$B$1009,'Monitoreo COINVERSION'!$AH$20,'Captura factura'!$C$10:$C$1009,'Monitoreo COINVERSION'!$D66,'Captura factura'!$D$10:$D$1009,'Monitoreo COINVERSION'!$E66,'Captura factura'!$I$10:$I$1009,'Monitoreo COINVERSION'!$AB$19)</f>
        <v>0</v>
      </c>
      <c r="AI66">
        <f>SUMIFS('Captura factura'!$F$10:$F$1009,'Captura factura'!$B$10:$B$1009,'Monitoreo COINVERSION'!$AI$20,'Captura factura'!$C$10:$C$1009,'Monitoreo COINVERSION'!$D66,'Captura factura'!$D$10:$D$1009,'Monitoreo COINVERSION'!$E66,'Captura factura'!$I$10:$I$1009,'Monitoreo COINVERSION'!$AB$19)</f>
        <v>0</v>
      </c>
      <c r="AJ66">
        <f>SUMIFS('Captura factura'!$F$10:$F$1009,'Captura factura'!$B$10:$B$1009,'Monitoreo COINVERSION'!$AJ$20,'Captura factura'!$C$10:$C$1009,'Monitoreo COINVERSION'!$D66,'Captura factura'!$D$10:$D$1009,'Monitoreo COINVERSION'!$E66,'Captura factura'!$I$10:$I$1009,'Monitoreo COINVERSION'!$AB$19)</f>
        <v>0</v>
      </c>
      <c r="AK66">
        <f>SUMIFS('Captura factura'!$F$10:$F$1009,'Captura factura'!$B$10:$B$1009,'Monitoreo COINVERSION'!$AK$20,'Captura factura'!$C$10:$C$1009,'Monitoreo COINVERSION'!$D66,'Captura factura'!$D$10:$D$1009,'Monitoreo COINVERSION'!$E66,'Captura factura'!$I$10:$I$1009,'Monitoreo COINVERSION'!$AB$19)</f>
        <v>0</v>
      </c>
      <c r="AL66">
        <f>SUMIFS('Captura factura'!$F$10:$F$1009,'Captura factura'!$B$10:$B$1009,'Monitoreo COINVERSION'!$AL$20,'Captura factura'!$C$10:$C$1009,'Monitoreo COINVERSION'!$D66,'Captura factura'!$D$10:$D$1009,'Monitoreo COINVERSION'!$E66,'Captura factura'!$I$10:$I$1009,'Monitoreo COINVERSION'!$AB$19)</f>
        <v>0</v>
      </c>
      <c r="AM66">
        <f>SUMIFS('Captura factura'!$F$10:$F$1009,'Captura factura'!$B$10:$B$1009,'Monitoreo COINVERSION'!$AM$20,'Captura factura'!$C$10:$C$1009,'Monitoreo COINVERSION'!$D66,'Captura factura'!$D$10:$D$1009,'Monitoreo COINVERSION'!$E66,'Captura factura'!$I$10:$I$1009,'Monitoreo COINVERSION'!$AB$19)</f>
        <v>0</v>
      </c>
    </row>
    <row r="67" spans="3:39" ht="33" customHeight="1" x14ac:dyDescent="0.2">
      <c r="C67" s="22" t="str">
        <f t="shared" si="3"/>
        <v>0%</v>
      </c>
      <c r="D67" s="83">
        <f>'Solicitud recurso'!$B69</f>
        <v>0</v>
      </c>
      <c r="E67" s="111">
        <f>'Solicitud recurso'!C69</f>
        <v>0</v>
      </c>
      <c r="F67" s="91">
        <f>'Solicitud recurso'!E69</f>
        <v>0</v>
      </c>
      <c r="G67" s="95">
        <f t="shared" si="4"/>
        <v>0</v>
      </c>
      <c r="H67" s="96">
        <f t="shared" si="5"/>
        <v>0</v>
      </c>
      <c r="I67" s="95">
        <f t="shared" si="6"/>
        <v>0</v>
      </c>
      <c r="J67" s="96">
        <f t="shared" si="7"/>
        <v>0</v>
      </c>
      <c r="K67" s="95">
        <f t="shared" si="8"/>
        <v>0</v>
      </c>
      <c r="L67" s="96">
        <f t="shared" si="9"/>
        <v>0</v>
      </c>
      <c r="M67" s="95">
        <f t="shared" si="10"/>
        <v>0</v>
      </c>
      <c r="N67" s="96">
        <f t="shared" si="11"/>
        <v>0</v>
      </c>
      <c r="O67" s="95">
        <f t="shared" si="12"/>
        <v>0</v>
      </c>
      <c r="P67" s="96">
        <f t="shared" si="13"/>
        <v>0</v>
      </c>
      <c r="Q67" s="95">
        <f t="shared" si="14"/>
        <v>0</v>
      </c>
      <c r="R67" s="96">
        <f t="shared" si="15"/>
        <v>0</v>
      </c>
      <c r="S67" s="346">
        <f t="shared" si="1"/>
        <v>0</v>
      </c>
      <c r="T67" s="347"/>
      <c r="U67" s="97">
        <f t="shared" si="17"/>
        <v>0</v>
      </c>
      <c r="V67" s="86" t="str">
        <f t="shared" si="16"/>
        <v>Balance Equilibrado</v>
      </c>
      <c r="AB67">
        <f>SUMIFS('Captura factura'!$F$10:$F$1009,'Captura factura'!$B$10:$B$1009,'Monitoreo COINVERSION'!$AB$20,'Captura factura'!$C$10:$C$1009,'Monitoreo COINVERSION'!$D67,'Captura factura'!$D$10:$D$1009,'Monitoreo COINVERSION'!$E67,'Captura factura'!$I$10:$I$1009,'Monitoreo COINVERSION'!$AB$19)</f>
        <v>0</v>
      </c>
      <c r="AC67">
        <f>SUMIFS('Captura factura'!$F$10:$F$1009,'Captura factura'!$B$10:$B$1009,'Monitoreo COINVERSION'!$AC$20,'Captura factura'!$C$10:$C$1009,'Monitoreo COINVERSION'!$D67,'Captura factura'!$D$10:$D$1009,'Monitoreo COINVERSION'!$E67,'Captura factura'!$I$10:$I$1009,'Monitoreo COINVERSION'!$AB$19)</f>
        <v>0</v>
      </c>
      <c r="AD67">
        <f>SUMIFS('Captura factura'!$F$10:$F$1009,'Captura factura'!$B$10:$B$1009,'Monitoreo COINVERSION'!$AD$20,'Captura factura'!$C$10:$C$1009,'Monitoreo COINVERSION'!$D67,'Captura factura'!$D$10:$D$1009,'Monitoreo COINVERSION'!$E67,'Captura factura'!$I$10:$I$1009,'Monitoreo COINVERSION'!$AB$19)</f>
        <v>0</v>
      </c>
      <c r="AE67">
        <f>SUMIFS('Captura factura'!$F$10:$F$1009,'Captura factura'!$B$10:$B$1009,'Monitoreo COINVERSION'!$AE$20,'Captura factura'!$C$10:$C$1009,'Monitoreo COINVERSION'!$D67,'Captura factura'!$D$10:$D$1009,'Monitoreo COINVERSION'!$E67,'Captura factura'!$I$10:$I$1009,'Monitoreo COINVERSION'!$AB$19)</f>
        <v>0</v>
      </c>
      <c r="AF67">
        <f>SUMIFS('Captura factura'!$F$10:$F$1009,'Captura factura'!$B$10:$B$1009,'Monitoreo COINVERSION'!$AF$20,'Captura factura'!$C$10:$C$1009,'Monitoreo COINVERSION'!$D67,'Captura factura'!$D$10:$D$1009,'Monitoreo COINVERSION'!$E67,'Captura factura'!$I$10:$I$1009,'Monitoreo COINVERSION'!$AB$19)</f>
        <v>0</v>
      </c>
      <c r="AG67">
        <f>SUMIFS('Captura factura'!$F$10:$F$1009,'Captura factura'!$B$10:$B$1009,'Monitoreo COINVERSION'!$AG$20,'Captura factura'!$C$10:$C$1009,'Monitoreo COINVERSION'!$D67,'Captura factura'!$D$10:$D$1009,'Monitoreo COINVERSION'!$E67,'Captura factura'!$I$10:$I$1009,'Monitoreo COINVERSION'!$AB$19)</f>
        <v>0</v>
      </c>
      <c r="AH67">
        <f>SUMIFS('Captura factura'!$F$10:$F$1009,'Captura factura'!$B$10:$B$1009,'Monitoreo COINVERSION'!$AH$20,'Captura factura'!$C$10:$C$1009,'Monitoreo COINVERSION'!$D67,'Captura factura'!$D$10:$D$1009,'Monitoreo COINVERSION'!$E67,'Captura factura'!$I$10:$I$1009,'Monitoreo COINVERSION'!$AB$19)</f>
        <v>0</v>
      </c>
      <c r="AI67">
        <f>SUMIFS('Captura factura'!$F$10:$F$1009,'Captura factura'!$B$10:$B$1009,'Monitoreo COINVERSION'!$AI$20,'Captura factura'!$C$10:$C$1009,'Monitoreo COINVERSION'!$D67,'Captura factura'!$D$10:$D$1009,'Monitoreo COINVERSION'!$E67,'Captura factura'!$I$10:$I$1009,'Monitoreo COINVERSION'!$AB$19)</f>
        <v>0</v>
      </c>
      <c r="AJ67">
        <f>SUMIFS('Captura factura'!$F$10:$F$1009,'Captura factura'!$B$10:$B$1009,'Monitoreo COINVERSION'!$AJ$20,'Captura factura'!$C$10:$C$1009,'Monitoreo COINVERSION'!$D67,'Captura factura'!$D$10:$D$1009,'Monitoreo COINVERSION'!$E67,'Captura factura'!$I$10:$I$1009,'Monitoreo COINVERSION'!$AB$19)</f>
        <v>0</v>
      </c>
      <c r="AK67">
        <f>SUMIFS('Captura factura'!$F$10:$F$1009,'Captura factura'!$B$10:$B$1009,'Monitoreo COINVERSION'!$AK$20,'Captura factura'!$C$10:$C$1009,'Monitoreo COINVERSION'!$D67,'Captura factura'!$D$10:$D$1009,'Monitoreo COINVERSION'!$E67,'Captura factura'!$I$10:$I$1009,'Monitoreo COINVERSION'!$AB$19)</f>
        <v>0</v>
      </c>
      <c r="AL67">
        <f>SUMIFS('Captura factura'!$F$10:$F$1009,'Captura factura'!$B$10:$B$1009,'Monitoreo COINVERSION'!$AL$20,'Captura factura'!$C$10:$C$1009,'Monitoreo COINVERSION'!$D67,'Captura factura'!$D$10:$D$1009,'Monitoreo COINVERSION'!$E67,'Captura factura'!$I$10:$I$1009,'Monitoreo COINVERSION'!$AB$19)</f>
        <v>0</v>
      </c>
      <c r="AM67">
        <f>SUMIFS('Captura factura'!$F$10:$F$1009,'Captura factura'!$B$10:$B$1009,'Monitoreo COINVERSION'!$AM$20,'Captura factura'!$C$10:$C$1009,'Monitoreo COINVERSION'!$D67,'Captura factura'!$D$10:$D$1009,'Monitoreo COINVERSION'!$E67,'Captura factura'!$I$10:$I$1009,'Monitoreo COINVERSION'!$AB$19)</f>
        <v>0</v>
      </c>
    </row>
    <row r="68" spans="3:39" ht="33" customHeight="1" x14ac:dyDescent="0.2">
      <c r="C68" s="22" t="str">
        <f t="shared" si="3"/>
        <v>0%</v>
      </c>
      <c r="D68" s="83">
        <f>'Solicitud recurso'!$B70</f>
        <v>0</v>
      </c>
      <c r="E68" s="111">
        <f>'Solicitud recurso'!C70</f>
        <v>0</v>
      </c>
      <c r="F68" s="91">
        <f>'Solicitud recurso'!E70</f>
        <v>0</v>
      </c>
      <c r="G68" s="95">
        <f t="shared" si="4"/>
        <v>0</v>
      </c>
      <c r="H68" s="96">
        <f t="shared" si="5"/>
        <v>0</v>
      </c>
      <c r="I68" s="95">
        <f t="shared" si="6"/>
        <v>0</v>
      </c>
      <c r="J68" s="96">
        <f t="shared" si="7"/>
        <v>0</v>
      </c>
      <c r="K68" s="95">
        <f t="shared" si="8"/>
        <v>0</v>
      </c>
      <c r="L68" s="96">
        <f t="shared" si="9"/>
        <v>0</v>
      </c>
      <c r="M68" s="95">
        <f t="shared" si="10"/>
        <v>0</v>
      </c>
      <c r="N68" s="96">
        <f t="shared" si="11"/>
        <v>0</v>
      </c>
      <c r="O68" s="95">
        <f t="shared" si="12"/>
        <v>0</v>
      </c>
      <c r="P68" s="96">
        <f t="shared" si="13"/>
        <v>0</v>
      </c>
      <c r="Q68" s="95">
        <f t="shared" si="14"/>
        <v>0</v>
      </c>
      <c r="R68" s="96">
        <f t="shared" si="15"/>
        <v>0</v>
      </c>
      <c r="S68" s="346">
        <f t="shared" si="1"/>
        <v>0</v>
      </c>
      <c r="T68" s="347"/>
      <c r="U68" s="97">
        <f t="shared" si="17"/>
        <v>0</v>
      </c>
      <c r="V68" s="86" t="str">
        <f t="shared" si="16"/>
        <v>Balance Equilibrado</v>
      </c>
      <c r="AB68">
        <f>SUMIFS('Captura factura'!$F$10:$F$1009,'Captura factura'!$B$10:$B$1009,'Monitoreo COINVERSION'!$AB$20,'Captura factura'!$C$10:$C$1009,'Monitoreo COINVERSION'!$D68,'Captura factura'!$D$10:$D$1009,'Monitoreo COINVERSION'!$E68,'Captura factura'!$I$10:$I$1009,'Monitoreo COINVERSION'!$AB$19)</f>
        <v>0</v>
      </c>
      <c r="AC68">
        <f>SUMIFS('Captura factura'!$F$10:$F$1009,'Captura factura'!$B$10:$B$1009,'Monitoreo COINVERSION'!$AC$20,'Captura factura'!$C$10:$C$1009,'Monitoreo COINVERSION'!$D68,'Captura factura'!$D$10:$D$1009,'Monitoreo COINVERSION'!$E68,'Captura factura'!$I$10:$I$1009,'Monitoreo COINVERSION'!$AB$19)</f>
        <v>0</v>
      </c>
      <c r="AD68">
        <f>SUMIFS('Captura factura'!$F$10:$F$1009,'Captura factura'!$B$10:$B$1009,'Monitoreo COINVERSION'!$AD$20,'Captura factura'!$C$10:$C$1009,'Monitoreo COINVERSION'!$D68,'Captura factura'!$D$10:$D$1009,'Monitoreo COINVERSION'!$E68,'Captura factura'!$I$10:$I$1009,'Monitoreo COINVERSION'!$AB$19)</f>
        <v>0</v>
      </c>
      <c r="AE68">
        <f>SUMIFS('Captura factura'!$F$10:$F$1009,'Captura factura'!$B$10:$B$1009,'Monitoreo COINVERSION'!$AE$20,'Captura factura'!$C$10:$C$1009,'Monitoreo COINVERSION'!$D68,'Captura factura'!$D$10:$D$1009,'Monitoreo COINVERSION'!$E68,'Captura factura'!$I$10:$I$1009,'Monitoreo COINVERSION'!$AB$19)</f>
        <v>0</v>
      </c>
      <c r="AF68">
        <f>SUMIFS('Captura factura'!$F$10:$F$1009,'Captura factura'!$B$10:$B$1009,'Monitoreo COINVERSION'!$AF$20,'Captura factura'!$C$10:$C$1009,'Monitoreo COINVERSION'!$D68,'Captura factura'!$D$10:$D$1009,'Monitoreo COINVERSION'!$E68,'Captura factura'!$I$10:$I$1009,'Monitoreo COINVERSION'!$AB$19)</f>
        <v>0</v>
      </c>
      <c r="AG68">
        <f>SUMIFS('Captura factura'!$F$10:$F$1009,'Captura factura'!$B$10:$B$1009,'Monitoreo COINVERSION'!$AG$20,'Captura factura'!$C$10:$C$1009,'Monitoreo COINVERSION'!$D68,'Captura factura'!$D$10:$D$1009,'Monitoreo COINVERSION'!$E68,'Captura factura'!$I$10:$I$1009,'Monitoreo COINVERSION'!$AB$19)</f>
        <v>0</v>
      </c>
      <c r="AH68">
        <f>SUMIFS('Captura factura'!$F$10:$F$1009,'Captura factura'!$B$10:$B$1009,'Monitoreo COINVERSION'!$AH$20,'Captura factura'!$C$10:$C$1009,'Monitoreo COINVERSION'!$D68,'Captura factura'!$D$10:$D$1009,'Monitoreo COINVERSION'!$E68,'Captura factura'!$I$10:$I$1009,'Monitoreo COINVERSION'!$AB$19)</f>
        <v>0</v>
      </c>
      <c r="AI68">
        <f>SUMIFS('Captura factura'!$F$10:$F$1009,'Captura factura'!$B$10:$B$1009,'Monitoreo COINVERSION'!$AI$20,'Captura factura'!$C$10:$C$1009,'Monitoreo COINVERSION'!$D68,'Captura factura'!$D$10:$D$1009,'Monitoreo COINVERSION'!$E68,'Captura factura'!$I$10:$I$1009,'Monitoreo COINVERSION'!$AB$19)</f>
        <v>0</v>
      </c>
      <c r="AJ68">
        <f>SUMIFS('Captura factura'!$F$10:$F$1009,'Captura factura'!$B$10:$B$1009,'Monitoreo COINVERSION'!$AJ$20,'Captura factura'!$C$10:$C$1009,'Monitoreo COINVERSION'!$D68,'Captura factura'!$D$10:$D$1009,'Monitoreo COINVERSION'!$E68,'Captura factura'!$I$10:$I$1009,'Monitoreo COINVERSION'!$AB$19)</f>
        <v>0</v>
      </c>
      <c r="AK68">
        <f>SUMIFS('Captura factura'!$F$10:$F$1009,'Captura factura'!$B$10:$B$1009,'Monitoreo COINVERSION'!$AK$20,'Captura factura'!$C$10:$C$1009,'Monitoreo COINVERSION'!$D68,'Captura factura'!$D$10:$D$1009,'Monitoreo COINVERSION'!$E68,'Captura factura'!$I$10:$I$1009,'Monitoreo COINVERSION'!$AB$19)</f>
        <v>0</v>
      </c>
      <c r="AL68">
        <f>SUMIFS('Captura factura'!$F$10:$F$1009,'Captura factura'!$B$10:$B$1009,'Monitoreo COINVERSION'!$AL$20,'Captura factura'!$C$10:$C$1009,'Monitoreo COINVERSION'!$D68,'Captura factura'!$D$10:$D$1009,'Monitoreo COINVERSION'!$E68,'Captura factura'!$I$10:$I$1009,'Monitoreo COINVERSION'!$AB$19)</f>
        <v>0</v>
      </c>
      <c r="AM68">
        <f>SUMIFS('Captura factura'!$F$10:$F$1009,'Captura factura'!$B$10:$B$1009,'Monitoreo COINVERSION'!$AM$20,'Captura factura'!$C$10:$C$1009,'Monitoreo COINVERSION'!$D68,'Captura factura'!$D$10:$D$1009,'Monitoreo COINVERSION'!$E68,'Captura factura'!$I$10:$I$1009,'Monitoreo COINVERSION'!$AB$19)</f>
        <v>0</v>
      </c>
    </row>
    <row r="69" spans="3:39" ht="33" customHeight="1" x14ac:dyDescent="0.2">
      <c r="C69" s="22" t="str">
        <f t="shared" si="3"/>
        <v>0%</v>
      </c>
      <c r="D69" s="83">
        <f>'Solicitud recurso'!$B71</f>
        <v>0</v>
      </c>
      <c r="E69" s="111">
        <f>'Solicitud recurso'!C71</f>
        <v>0</v>
      </c>
      <c r="F69" s="91">
        <f>'Solicitud recurso'!E71</f>
        <v>0</v>
      </c>
      <c r="G69" s="95">
        <f t="shared" si="4"/>
        <v>0</v>
      </c>
      <c r="H69" s="96">
        <f t="shared" si="5"/>
        <v>0</v>
      </c>
      <c r="I69" s="95">
        <f t="shared" si="6"/>
        <v>0</v>
      </c>
      <c r="J69" s="96">
        <f t="shared" si="7"/>
        <v>0</v>
      </c>
      <c r="K69" s="95">
        <f t="shared" si="8"/>
        <v>0</v>
      </c>
      <c r="L69" s="96">
        <f t="shared" si="9"/>
        <v>0</v>
      </c>
      <c r="M69" s="95">
        <f t="shared" si="10"/>
        <v>0</v>
      </c>
      <c r="N69" s="96">
        <f t="shared" si="11"/>
        <v>0</v>
      </c>
      <c r="O69" s="95">
        <f t="shared" si="12"/>
        <v>0</v>
      </c>
      <c r="P69" s="96">
        <f t="shared" si="13"/>
        <v>0</v>
      </c>
      <c r="Q69" s="95">
        <f t="shared" si="14"/>
        <v>0</v>
      </c>
      <c r="R69" s="96">
        <f t="shared" si="15"/>
        <v>0</v>
      </c>
      <c r="S69" s="346">
        <f t="shared" si="1"/>
        <v>0</v>
      </c>
      <c r="T69" s="347"/>
      <c r="U69" s="97">
        <f t="shared" si="17"/>
        <v>0</v>
      </c>
      <c r="V69" s="86" t="str">
        <f t="shared" si="16"/>
        <v>Balance Equilibrado</v>
      </c>
      <c r="AB69">
        <f>SUMIFS('Captura factura'!$F$10:$F$1009,'Captura factura'!$B$10:$B$1009,'Monitoreo COINVERSION'!$AB$20,'Captura factura'!$C$10:$C$1009,'Monitoreo COINVERSION'!$D69,'Captura factura'!$D$10:$D$1009,'Monitoreo COINVERSION'!$E69,'Captura factura'!$I$10:$I$1009,'Monitoreo COINVERSION'!$AB$19)</f>
        <v>0</v>
      </c>
      <c r="AC69">
        <f>SUMIFS('Captura factura'!$F$10:$F$1009,'Captura factura'!$B$10:$B$1009,'Monitoreo COINVERSION'!$AC$20,'Captura factura'!$C$10:$C$1009,'Monitoreo COINVERSION'!$D69,'Captura factura'!$D$10:$D$1009,'Monitoreo COINVERSION'!$E69,'Captura factura'!$I$10:$I$1009,'Monitoreo COINVERSION'!$AB$19)</f>
        <v>0</v>
      </c>
      <c r="AD69">
        <f>SUMIFS('Captura factura'!$F$10:$F$1009,'Captura factura'!$B$10:$B$1009,'Monitoreo COINVERSION'!$AD$20,'Captura factura'!$C$10:$C$1009,'Monitoreo COINVERSION'!$D69,'Captura factura'!$D$10:$D$1009,'Monitoreo COINVERSION'!$E69,'Captura factura'!$I$10:$I$1009,'Monitoreo COINVERSION'!$AB$19)</f>
        <v>0</v>
      </c>
      <c r="AE69">
        <f>SUMIFS('Captura factura'!$F$10:$F$1009,'Captura factura'!$B$10:$B$1009,'Monitoreo COINVERSION'!$AE$20,'Captura factura'!$C$10:$C$1009,'Monitoreo COINVERSION'!$D69,'Captura factura'!$D$10:$D$1009,'Monitoreo COINVERSION'!$E69,'Captura factura'!$I$10:$I$1009,'Monitoreo COINVERSION'!$AB$19)</f>
        <v>0</v>
      </c>
      <c r="AF69">
        <f>SUMIFS('Captura factura'!$F$10:$F$1009,'Captura factura'!$B$10:$B$1009,'Monitoreo COINVERSION'!$AF$20,'Captura factura'!$C$10:$C$1009,'Monitoreo COINVERSION'!$D69,'Captura factura'!$D$10:$D$1009,'Monitoreo COINVERSION'!$E69,'Captura factura'!$I$10:$I$1009,'Monitoreo COINVERSION'!$AB$19)</f>
        <v>0</v>
      </c>
      <c r="AG69">
        <f>SUMIFS('Captura factura'!$F$10:$F$1009,'Captura factura'!$B$10:$B$1009,'Monitoreo COINVERSION'!$AG$20,'Captura factura'!$C$10:$C$1009,'Monitoreo COINVERSION'!$D69,'Captura factura'!$D$10:$D$1009,'Monitoreo COINVERSION'!$E69,'Captura factura'!$I$10:$I$1009,'Monitoreo COINVERSION'!$AB$19)</f>
        <v>0</v>
      </c>
      <c r="AH69">
        <f>SUMIFS('Captura factura'!$F$10:$F$1009,'Captura factura'!$B$10:$B$1009,'Monitoreo COINVERSION'!$AH$20,'Captura factura'!$C$10:$C$1009,'Monitoreo COINVERSION'!$D69,'Captura factura'!$D$10:$D$1009,'Monitoreo COINVERSION'!$E69,'Captura factura'!$I$10:$I$1009,'Monitoreo COINVERSION'!$AB$19)</f>
        <v>0</v>
      </c>
      <c r="AI69">
        <f>SUMIFS('Captura factura'!$F$10:$F$1009,'Captura factura'!$B$10:$B$1009,'Monitoreo COINVERSION'!$AI$20,'Captura factura'!$C$10:$C$1009,'Monitoreo COINVERSION'!$D69,'Captura factura'!$D$10:$D$1009,'Monitoreo COINVERSION'!$E69,'Captura factura'!$I$10:$I$1009,'Monitoreo COINVERSION'!$AB$19)</f>
        <v>0</v>
      </c>
      <c r="AJ69">
        <f>SUMIFS('Captura factura'!$F$10:$F$1009,'Captura factura'!$B$10:$B$1009,'Monitoreo COINVERSION'!$AJ$20,'Captura factura'!$C$10:$C$1009,'Monitoreo COINVERSION'!$D69,'Captura factura'!$D$10:$D$1009,'Monitoreo COINVERSION'!$E69,'Captura factura'!$I$10:$I$1009,'Monitoreo COINVERSION'!$AB$19)</f>
        <v>0</v>
      </c>
      <c r="AK69">
        <f>SUMIFS('Captura factura'!$F$10:$F$1009,'Captura factura'!$B$10:$B$1009,'Monitoreo COINVERSION'!$AK$20,'Captura factura'!$C$10:$C$1009,'Monitoreo COINVERSION'!$D69,'Captura factura'!$D$10:$D$1009,'Monitoreo COINVERSION'!$E69,'Captura factura'!$I$10:$I$1009,'Monitoreo COINVERSION'!$AB$19)</f>
        <v>0</v>
      </c>
      <c r="AL69">
        <f>SUMIFS('Captura factura'!$F$10:$F$1009,'Captura factura'!$B$10:$B$1009,'Monitoreo COINVERSION'!$AL$20,'Captura factura'!$C$10:$C$1009,'Monitoreo COINVERSION'!$D69,'Captura factura'!$D$10:$D$1009,'Monitoreo COINVERSION'!$E69,'Captura factura'!$I$10:$I$1009,'Monitoreo COINVERSION'!$AB$19)</f>
        <v>0</v>
      </c>
      <c r="AM69">
        <f>SUMIFS('Captura factura'!$F$10:$F$1009,'Captura factura'!$B$10:$B$1009,'Monitoreo COINVERSION'!$AM$20,'Captura factura'!$C$10:$C$1009,'Monitoreo COINVERSION'!$D69,'Captura factura'!$D$10:$D$1009,'Monitoreo COINVERSION'!$E69,'Captura factura'!$I$10:$I$1009,'Monitoreo COINVERSION'!$AB$19)</f>
        <v>0</v>
      </c>
    </row>
    <row r="70" spans="3:39" ht="33" customHeight="1" x14ac:dyDescent="0.2">
      <c r="C70" s="22" t="str">
        <f t="shared" si="3"/>
        <v>0%</v>
      </c>
      <c r="D70" s="83">
        <f>'Solicitud recurso'!$B72</f>
        <v>0</v>
      </c>
      <c r="E70" s="111">
        <f>'Solicitud recurso'!C72</f>
        <v>0</v>
      </c>
      <c r="F70" s="91">
        <f>'Solicitud recurso'!E72</f>
        <v>0</v>
      </c>
      <c r="G70" s="95">
        <f t="shared" si="4"/>
        <v>0</v>
      </c>
      <c r="H70" s="96">
        <f t="shared" si="5"/>
        <v>0</v>
      </c>
      <c r="I70" s="95">
        <f t="shared" si="6"/>
        <v>0</v>
      </c>
      <c r="J70" s="96">
        <f t="shared" si="7"/>
        <v>0</v>
      </c>
      <c r="K70" s="95">
        <f t="shared" si="8"/>
        <v>0</v>
      </c>
      <c r="L70" s="96">
        <f t="shared" si="9"/>
        <v>0</v>
      </c>
      <c r="M70" s="95">
        <f t="shared" si="10"/>
        <v>0</v>
      </c>
      <c r="N70" s="96">
        <f t="shared" si="11"/>
        <v>0</v>
      </c>
      <c r="O70" s="95">
        <f t="shared" si="12"/>
        <v>0</v>
      </c>
      <c r="P70" s="96">
        <f t="shared" si="13"/>
        <v>0</v>
      </c>
      <c r="Q70" s="95">
        <f t="shared" si="14"/>
        <v>0</v>
      </c>
      <c r="R70" s="96">
        <f t="shared" si="15"/>
        <v>0</v>
      </c>
      <c r="S70" s="346">
        <f t="shared" si="1"/>
        <v>0</v>
      </c>
      <c r="T70" s="347"/>
      <c r="U70" s="97">
        <f t="shared" si="17"/>
        <v>0</v>
      </c>
      <c r="V70" s="86" t="str">
        <f t="shared" si="16"/>
        <v>Balance Equilibrado</v>
      </c>
      <c r="AB70">
        <f>SUMIFS('Captura factura'!$F$10:$F$1009,'Captura factura'!$B$10:$B$1009,'Monitoreo COINVERSION'!$AB$20,'Captura factura'!$C$10:$C$1009,'Monitoreo COINVERSION'!$D70,'Captura factura'!$D$10:$D$1009,'Monitoreo COINVERSION'!$E70,'Captura factura'!$I$10:$I$1009,'Monitoreo COINVERSION'!$AB$19)</f>
        <v>0</v>
      </c>
      <c r="AC70">
        <f>SUMIFS('Captura factura'!$F$10:$F$1009,'Captura factura'!$B$10:$B$1009,'Monitoreo COINVERSION'!$AC$20,'Captura factura'!$C$10:$C$1009,'Monitoreo COINVERSION'!$D70,'Captura factura'!$D$10:$D$1009,'Monitoreo COINVERSION'!$E70,'Captura factura'!$I$10:$I$1009,'Monitoreo COINVERSION'!$AB$19)</f>
        <v>0</v>
      </c>
      <c r="AD70">
        <f>SUMIFS('Captura factura'!$F$10:$F$1009,'Captura factura'!$B$10:$B$1009,'Monitoreo COINVERSION'!$AD$20,'Captura factura'!$C$10:$C$1009,'Monitoreo COINVERSION'!$D70,'Captura factura'!$D$10:$D$1009,'Monitoreo COINVERSION'!$E70,'Captura factura'!$I$10:$I$1009,'Monitoreo COINVERSION'!$AB$19)</f>
        <v>0</v>
      </c>
      <c r="AE70">
        <f>SUMIFS('Captura factura'!$F$10:$F$1009,'Captura factura'!$B$10:$B$1009,'Monitoreo COINVERSION'!$AE$20,'Captura factura'!$C$10:$C$1009,'Monitoreo COINVERSION'!$D70,'Captura factura'!$D$10:$D$1009,'Monitoreo COINVERSION'!$E70,'Captura factura'!$I$10:$I$1009,'Monitoreo COINVERSION'!$AB$19)</f>
        <v>0</v>
      </c>
      <c r="AF70">
        <f>SUMIFS('Captura factura'!$F$10:$F$1009,'Captura factura'!$B$10:$B$1009,'Monitoreo COINVERSION'!$AF$20,'Captura factura'!$C$10:$C$1009,'Monitoreo COINVERSION'!$D70,'Captura factura'!$D$10:$D$1009,'Monitoreo COINVERSION'!$E70,'Captura factura'!$I$10:$I$1009,'Monitoreo COINVERSION'!$AB$19)</f>
        <v>0</v>
      </c>
      <c r="AG70">
        <f>SUMIFS('Captura factura'!$F$10:$F$1009,'Captura factura'!$B$10:$B$1009,'Monitoreo COINVERSION'!$AG$20,'Captura factura'!$C$10:$C$1009,'Monitoreo COINVERSION'!$D70,'Captura factura'!$D$10:$D$1009,'Monitoreo COINVERSION'!$E70,'Captura factura'!$I$10:$I$1009,'Monitoreo COINVERSION'!$AB$19)</f>
        <v>0</v>
      </c>
      <c r="AH70">
        <f>SUMIFS('Captura factura'!$F$10:$F$1009,'Captura factura'!$B$10:$B$1009,'Monitoreo COINVERSION'!$AH$20,'Captura factura'!$C$10:$C$1009,'Monitoreo COINVERSION'!$D70,'Captura factura'!$D$10:$D$1009,'Monitoreo COINVERSION'!$E70,'Captura factura'!$I$10:$I$1009,'Monitoreo COINVERSION'!$AB$19)</f>
        <v>0</v>
      </c>
      <c r="AI70">
        <f>SUMIFS('Captura factura'!$F$10:$F$1009,'Captura factura'!$B$10:$B$1009,'Monitoreo COINVERSION'!$AI$20,'Captura factura'!$C$10:$C$1009,'Monitoreo COINVERSION'!$D70,'Captura factura'!$D$10:$D$1009,'Monitoreo COINVERSION'!$E70,'Captura factura'!$I$10:$I$1009,'Monitoreo COINVERSION'!$AB$19)</f>
        <v>0</v>
      </c>
      <c r="AJ70">
        <f>SUMIFS('Captura factura'!$F$10:$F$1009,'Captura factura'!$B$10:$B$1009,'Monitoreo COINVERSION'!$AJ$20,'Captura factura'!$C$10:$C$1009,'Monitoreo COINVERSION'!$D70,'Captura factura'!$D$10:$D$1009,'Monitoreo COINVERSION'!$E70,'Captura factura'!$I$10:$I$1009,'Monitoreo COINVERSION'!$AB$19)</f>
        <v>0</v>
      </c>
      <c r="AK70">
        <f>SUMIFS('Captura factura'!$F$10:$F$1009,'Captura factura'!$B$10:$B$1009,'Monitoreo COINVERSION'!$AK$20,'Captura factura'!$C$10:$C$1009,'Monitoreo COINVERSION'!$D70,'Captura factura'!$D$10:$D$1009,'Monitoreo COINVERSION'!$E70,'Captura factura'!$I$10:$I$1009,'Monitoreo COINVERSION'!$AB$19)</f>
        <v>0</v>
      </c>
      <c r="AL70">
        <f>SUMIFS('Captura factura'!$F$10:$F$1009,'Captura factura'!$B$10:$B$1009,'Monitoreo COINVERSION'!$AL$20,'Captura factura'!$C$10:$C$1009,'Monitoreo COINVERSION'!$D70,'Captura factura'!$D$10:$D$1009,'Monitoreo COINVERSION'!$E70,'Captura factura'!$I$10:$I$1009,'Monitoreo COINVERSION'!$AB$19)</f>
        <v>0</v>
      </c>
      <c r="AM70">
        <f>SUMIFS('Captura factura'!$F$10:$F$1009,'Captura factura'!$B$10:$B$1009,'Monitoreo COINVERSION'!$AM$20,'Captura factura'!$C$10:$C$1009,'Monitoreo COINVERSION'!$D70,'Captura factura'!$D$10:$D$1009,'Monitoreo COINVERSION'!$E70,'Captura factura'!$I$10:$I$1009,'Monitoreo COINVERSION'!$AB$19)</f>
        <v>0</v>
      </c>
    </row>
    <row r="71" spans="3:39" ht="33" customHeight="1" x14ac:dyDescent="0.2">
      <c r="C71" s="22" t="str">
        <f t="shared" si="3"/>
        <v>0%</v>
      </c>
      <c r="D71" s="83">
        <f>'Solicitud recurso'!$B73</f>
        <v>0</v>
      </c>
      <c r="E71" s="111">
        <f>'Solicitud recurso'!C73</f>
        <v>0</v>
      </c>
      <c r="F71" s="91">
        <f>'Solicitud recurso'!E73</f>
        <v>0</v>
      </c>
      <c r="G71" s="95">
        <f t="shared" si="4"/>
        <v>0</v>
      </c>
      <c r="H71" s="96">
        <f t="shared" si="5"/>
        <v>0</v>
      </c>
      <c r="I71" s="95">
        <f t="shared" si="6"/>
        <v>0</v>
      </c>
      <c r="J71" s="96">
        <f t="shared" si="7"/>
        <v>0</v>
      </c>
      <c r="K71" s="95">
        <f t="shared" si="8"/>
        <v>0</v>
      </c>
      <c r="L71" s="96">
        <f t="shared" si="9"/>
        <v>0</v>
      </c>
      <c r="M71" s="95">
        <f t="shared" si="10"/>
        <v>0</v>
      </c>
      <c r="N71" s="96">
        <f t="shared" si="11"/>
        <v>0</v>
      </c>
      <c r="O71" s="95">
        <f t="shared" si="12"/>
        <v>0</v>
      </c>
      <c r="P71" s="96">
        <f t="shared" si="13"/>
        <v>0</v>
      </c>
      <c r="Q71" s="95">
        <f t="shared" si="14"/>
        <v>0</v>
      </c>
      <c r="R71" s="96">
        <f t="shared" si="15"/>
        <v>0</v>
      </c>
      <c r="S71" s="346">
        <f t="shared" si="1"/>
        <v>0</v>
      </c>
      <c r="T71" s="347"/>
      <c r="U71" s="97">
        <f t="shared" si="17"/>
        <v>0</v>
      </c>
      <c r="V71" s="86" t="str">
        <f t="shared" si="16"/>
        <v>Balance Equilibrado</v>
      </c>
      <c r="AB71">
        <f>SUMIFS('Captura factura'!$F$10:$F$1009,'Captura factura'!$B$10:$B$1009,'Monitoreo COINVERSION'!$AB$20,'Captura factura'!$C$10:$C$1009,'Monitoreo COINVERSION'!$D71,'Captura factura'!$D$10:$D$1009,'Monitoreo COINVERSION'!$E71,'Captura factura'!$I$10:$I$1009,'Monitoreo COINVERSION'!$AB$19)</f>
        <v>0</v>
      </c>
      <c r="AC71">
        <f>SUMIFS('Captura factura'!$F$10:$F$1009,'Captura factura'!$B$10:$B$1009,'Monitoreo COINVERSION'!$AC$20,'Captura factura'!$C$10:$C$1009,'Monitoreo COINVERSION'!$D71,'Captura factura'!$D$10:$D$1009,'Monitoreo COINVERSION'!$E71,'Captura factura'!$I$10:$I$1009,'Monitoreo COINVERSION'!$AB$19)</f>
        <v>0</v>
      </c>
      <c r="AD71">
        <f>SUMIFS('Captura factura'!$F$10:$F$1009,'Captura factura'!$B$10:$B$1009,'Monitoreo COINVERSION'!$AD$20,'Captura factura'!$C$10:$C$1009,'Monitoreo COINVERSION'!$D71,'Captura factura'!$D$10:$D$1009,'Monitoreo COINVERSION'!$E71,'Captura factura'!$I$10:$I$1009,'Monitoreo COINVERSION'!$AB$19)</f>
        <v>0</v>
      </c>
      <c r="AE71">
        <f>SUMIFS('Captura factura'!$F$10:$F$1009,'Captura factura'!$B$10:$B$1009,'Monitoreo COINVERSION'!$AE$20,'Captura factura'!$C$10:$C$1009,'Monitoreo COINVERSION'!$D71,'Captura factura'!$D$10:$D$1009,'Monitoreo COINVERSION'!$E71,'Captura factura'!$I$10:$I$1009,'Monitoreo COINVERSION'!$AB$19)</f>
        <v>0</v>
      </c>
      <c r="AF71">
        <f>SUMIFS('Captura factura'!$F$10:$F$1009,'Captura factura'!$B$10:$B$1009,'Monitoreo COINVERSION'!$AF$20,'Captura factura'!$C$10:$C$1009,'Monitoreo COINVERSION'!$D71,'Captura factura'!$D$10:$D$1009,'Monitoreo COINVERSION'!$E71,'Captura factura'!$I$10:$I$1009,'Monitoreo COINVERSION'!$AB$19)</f>
        <v>0</v>
      </c>
      <c r="AG71">
        <f>SUMIFS('Captura factura'!$F$10:$F$1009,'Captura factura'!$B$10:$B$1009,'Monitoreo COINVERSION'!$AG$20,'Captura factura'!$C$10:$C$1009,'Monitoreo COINVERSION'!$D71,'Captura factura'!$D$10:$D$1009,'Monitoreo COINVERSION'!$E71,'Captura factura'!$I$10:$I$1009,'Monitoreo COINVERSION'!$AB$19)</f>
        <v>0</v>
      </c>
      <c r="AH71">
        <f>SUMIFS('Captura factura'!$F$10:$F$1009,'Captura factura'!$B$10:$B$1009,'Monitoreo COINVERSION'!$AH$20,'Captura factura'!$C$10:$C$1009,'Monitoreo COINVERSION'!$D71,'Captura factura'!$D$10:$D$1009,'Monitoreo COINVERSION'!$E71,'Captura factura'!$I$10:$I$1009,'Monitoreo COINVERSION'!$AB$19)</f>
        <v>0</v>
      </c>
      <c r="AI71">
        <f>SUMIFS('Captura factura'!$F$10:$F$1009,'Captura factura'!$B$10:$B$1009,'Monitoreo COINVERSION'!$AI$20,'Captura factura'!$C$10:$C$1009,'Monitoreo COINVERSION'!$D71,'Captura factura'!$D$10:$D$1009,'Monitoreo COINVERSION'!$E71,'Captura factura'!$I$10:$I$1009,'Monitoreo COINVERSION'!$AB$19)</f>
        <v>0</v>
      </c>
      <c r="AJ71">
        <f>SUMIFS('Captura factura'!$F$10:$F$1009,'Captura factura'!$B$10:$B$1009,'Monitoreo COINVERSION'!$AJ$20,'Captura factura'!$C$10:$C$1009,'Monitoreo COINVERSION'!$D71,'Captura factura'!$D$10:$D$1009,'Monitoreo COINVERSION'!$E71,'Captura factura'!$I$10:$I$1009,'Monitoreo COINVERSION'!$AB$19)</f>
        <v>0</v>
      </c>
      <c r="AK71">
        <f>SUMIFS('Captura factura'!$F$10:$F$1009,'Captura factura'!$B$10:$B$1009,'Monitoreo COINVERSION'!$AK$20,'Captura factura'!$C$10:$C$1009,'Monitoreo COINVERSION'!$D71,'Captura factura'!$D$10:$D$1009,'Monitoreo COINVERSION'!$E71,'Captura factura'!$I$10:$I$1009,'Monitoreo COINVERSION'!$AB$19)</f>
        <v>0</v>
      </c>
      <c r="AL71">
        <f>SUMIFS('Captura factura'!$F$10:$F$1009,'Captura factura'!$B$10:$B$1009,'Monitoreo COINVERSION'!$AL$20,'Captura factura'!$C$10:$C$1009,'Monitoreo COINVERSION'!$D71,'Captura factura'!$D$10:$D$1009,'Monitoreo COINVERSION'!$E71,'Captura factura'!$I$10:$I$1009,'Monitoreo COINVERSION'!$AB$19)</f>
        <v>0</v>
      </c>
      <c r="AM71">
        <f>SUMIFS('Captura factura'!$F$10:$F$1009,'Captura factura'!$B$10:$B$1009,'Monitoreo COINVERSION'!$AM$20,'Captura factura'!$C$10:$C$1009,'Monitoreo COINVERSION'!$D71,'Captura factura'!$D$10:$D$1009,'Monitoreo COINVERSION'!$E71,'Captura factura'!$I$10:$I$1009,'Monitoreo COINVERSION'!$AB$19)</f>
        <v>0</v>
      </c>
    </row>
    <row r="72" spans="3:39" ht="33" customHeight="1" x14ac:dyDescent="0.2">
      <c r="C72" s="22" t="str">
        <f t="shared" si="3"/>
        <v>0%</v>
      </c>
      <c r="D72" s="83">
        <f>'Solicitud recurso'!$B74</f>
        <v>0</v>
      </c>
      <c r="E72" s="111">
        <f>'Solicitud recurso'!C74</f>
        <v>0</v>
      </c>
      <c r="F72" s="91">
        <f>'Solicitud recurso'!E74</f>
        <v>0</v>
      </c>
      <c r="G72" s="95">
        <f t="shared" si="4"/>
        <v>0</v>
      </c>
      <c r="H72" s="96">
        <f t="shared" si="5"/>
        <v>0</v>
      </c>
      <c r="I72" s="95">
        <f t="shared" si="6"/>
        <v>0</v>
      </c>
      <c r="J72" s="96">
        <f t="shared" si="7"/>
        <v>0</v>
      </c>
      <c r="K72" s="95">
        <f t="shared" si="8"/>
        <v>0</v>
      </c>
      <c r="L72" s="96">
        <f t="shared" si="9"/>
        <v>0</v>
      </c>
      <c r="M72" s="95">
        <f t="shared" si="10"/>
        <v>0</v>
      </c>
      <c r="N72" s="96">
        <f t="shared" si="11"/>
        <v>0</v>
      </c>
      <c r="O72" s="95">
        <f t="shared" si="12"/>
        <v>0</v>
      </c>
      <c r="P72" s="96">
        <f t="shared" si="13"/>
        <v>0</v>
      </c>
      <c r="Q72" s="95">
        <f t="shared" si="14"/>
        <v>0</v>
      </c>
      <c r="R72" s="96">
        <f t="shared" si="15"/>
        <v>0</v>
      </c>
      <c r="S72" s="346">
        <f t="shared" si="1"/>
        <v>0</v>
      </c>
      <c r="T72" s="347"/>
      <c r="U72" s="97">
        <f t="shared" si="17"/>
        <v>0</v>
      </c>
      <c r="V72" s="86" t="str">
        <f t="shared" si="16"/>
        <v>Balance Equilibrado</v>
      </c>
      <c r="AB72">
        <f>SUMIFS('Captura factura'!$F$10:$F$1009,'Captura factura'!$B$10:$B$1009,'Monitoreo COINVERSION'!$AB$20,'Captura factura'!$C$10:$C$1009,'Monitoreo COINVERSION'!$D72,'Captura factura'!$D$10:$D$1009,'Monitoreo COINVERSION'!$E72,'Captura factura'!$I$10:$I$1009,'Monitoreo COINVERSION'!$AB$19)</f>
        <v>0</v>
      </c>
      <c r="AC72">
        <f>SUMIFS('Captura factura'!$F$10:$F$1009,'Captura factura'!$B$10:$B$1009,'Monitoreo COINVERSION'!$AC$20,'Captura factura'!$C$10:$C$1009,'Monitoreo COINVERSION'!$D72,'Captura factura'!$D$10:$D$1009,'Monitoreo COINVERSION'!$E72,'Captura factura'!$I$10:$I$1009,'Monitoreo COINVERSION'!$AB$19)</f>
        <v>0</v>
      </c>
      <c r="AD72">
        <f>SUMIFS('Captura factura'!$F$10:$F$1009,'Captura factura'!$B$10:$B$1009,'Monitoreo COINVERSION'!$AD$20,'Captura factura'!$C$10:$C$1009,'Monitoreo COINVERSION'!$D72,'Captura factura'!$D$10:$D$1009,'Monitoreo COINVERSION'!$E72,'Captura factura'!$I$10:$I$1009,'Monitoreo COINVERSION'!$AB$19)</f>
        <v>0</v>
      </c>
      <c r="AE72">
        <f>SUMIFS('Captura factura'!$F$10:$F$1009,'Captura factura'!$B$10:$B$1009,'Monitoreo COINVERSION'!$AE$20,'Captura factura'!$C$10:$C$1009,'Monitoreo COINVERSION'!$D72,'Captura factura'!$D$10:$D$1009,'Monitoreo COINVERSION'!$E72,'Captura factura'!$I$10:$I$1009,'Monitoreo COINVERSION'!$AB$19)</f>
        <v>0</v>
      </c>
      <c r="AF72">
        <f>SUMIFS('Captura factura'!$F$10:$F$1009,'Captura factura'!$B$10:$B$1009,'Monitoreo COINVERSION'!$AF$20,'Captura factura'!$C$10:$C$1009,'Monitoreo COINVERSION'!$D72,'Captura factura'!$D$10:$D$1009,'Monitoreo COINVERSION'!$E72,'Captura factura'!$I$10:$I$1009,'Monitoreo COINVERSION'!$AB$19)</f>
        <v>0</v>
      </c>
      <c r="AG72">
        <f>SUMIFS('Captura factura'!$F$10:$F$1009,'Captura factura'!$B$10:$B$1009,'Monitoreo COINVERSION'!$AG$20,'Captura factura'!$C$10:$C$1009,'Monitoreo COINVERSION'!$D72,'Captura factura'!$D$10:$D$1009,'Monitoreo COINVERSION'!$E72,'Captura factura'!$I$10:$I$1009,'Monitoreo COINVERSION'!$AB$19)</f>
        <v>0</v>
      </c>
      <c r="AH72">
        <f>SUMIFS('Captura factura'!$F$10:$F$1009,'Captura factura'!$B$10:$B$1009,'Monitoreo COINVERSION'!$AH$20,'Captura factura'!$C$10:$C$1009,'Monitoreo COINVERSION'!$D72,'Captura factura'!$D$10:$D$1009,'Monitoreo COINVERSION'!$E72,'Captura factura'!$I$10:$I$1009,'Monitoreo COINVERSION'!$AB$19)</f>
        <v>0</v>
      </c>
      <c r="AI72">
        <f>SUMIFS('Captura factura'!$F$10:$F$1009,'Captura factura'!$B$10:$B$1009,'Monitoreo COINVERSION'!$AI$20,'Captura factura'!$C$10:$C$1009,'Monitoreo COINVERSION'!$D72,'Captura factura'!$D$10:$D$1009,'Monitoreo COINVERSION'!$E72,'Captura factura'!$I$10:$I$1009,'Monitoreo COINVERSION'!$AB$19)</f>
        <v>0</v>
      </c>
      <c r="AJ72">
        <f>SUMIFS('Captura factura'!$F$10:$F$1009,'Captura factura'!$B$10:$B$1009,'Monitoreo COINVERSION'!$AJ$20,'Captura factura'!$C$10:$C$1009,'Monitoreo COINVERSION'!$D72,'Captura factura'!$D$10:$D$1009,'Monitoreo COINVERSION'!$E72,'Captura factura'!$I$10:$I$1009,'Monitoreo COINVERSION'!$AB$19)</f>
        <v>0</v>
      </c>
      <c r="AK72">
        <f>SUMIFS('Captura factura'!$F$10:$F$1009,'Captura factura'!$B$10:$B$1009,'Monitoreo COINVERSION'!$AK$20,'Captura factura'!$C$10:$C$1009,'Monitoreo COINVERSION'!$D72,'Captura factura'!$D$10:$D$1009,'Monitoreo COINVERSION'!$E72,'Captura factura'!$I$10:$I$1009,'Monitoreo COINVERSION'!$AB$19)</f>
        <v>0</v>
      </c>
      <c r="AL72">
        <f>SUMIFS('Captura factura'!$F$10:$F$1009,'Captura factura'!$B$10:$B$1009,'Monitoreo COINVERSION'!$AL$20,'Captura factura'!$C$10:$C$1009,'Monitoreo COINVERSION'!$D72,'Captura factura'!$D$10:$D$1009,'Monitoreo COINVERSION'!$E72,'Captura factura'!$I$10:$I$1009,'Monitoreo COINVERSION'!$AB$19)</f>
        <v>0</v>
      </c>
      <c r="AM72">
        <f>SUMIFS('Captura factura'!$F$10:$F$1009,'Captura factura'!$B$10:$B$1009,'Monitoreo COINVERSION'!$AM$20,'Captura factura'!$C$10:$C$1009,'Monitoreo COINVERSION'!$D72,'Captura factura'!$D$10:$D$1009,'Monitoreo COINVERSION'!$E72,'Captura factura'!$I$10:$I$1009,'Monitoreo COINVERSION'!$AB$19)</f>
        <v>0</v>
      </c>
    </row>
    <row r="73" spans="3:39" ht="33" customHeight="1" x14ac:dyDescent="0.2">
      <c r="C73" s="22" t="str">
        <f t="shared" si="3"/>
        <v>0%</v>
      </c>
      <c r="D73" s="83">
        <f>'Solicitud recurso'!$B75</f>
        <v>0</v>
      </c>
      <c r="E73" s="111">
        <f>'Solicitud recurso'!C75</f>
        <v>0</v>
      </c>
      <c r="F73" s="91">
        <f>'Solicitud recurso'!E75</f>
        <v>0</v>
      </c>
      <c r="G73" s="95">
        <f t="shared" si="4"/>
        <v>0</v>
      </c>
      <c r="H73" s="96">
        <f t="shared" si="5"/>
        <v>0</v>
      </c>
      <c r="I73" s="95">
        <f t="shared" si="6"/>
        <v>0</v>
      </c>
      <c r="J73" s="96">
        <f t="shared" si="7"/>
        <v>0</v>
      </c>
      <c r="K73" s="95">
        <f t="shared" si="8"/>
        <v>0</v>
      </c>
      <c r="L73" s="96">
        <f t="shared" si="9"/>
        <v>0</v>
      </c>
      <c r="M73" s="95">
        <f t="shared" si="10"/>
        <v>0</v>
      </c>
      <c r="N73" s="96">
        <f t="shared" si="11"/>
        <v>0</v>
      </c>
      <c r="O73" s="95">
        <f t="shared" si="12"/>
        <v>0</v>
      </c>
      <c r="P73" s="96">
        <f t="shared" si="13"/>
        <v>0</v>
      </c>
      <c r="Q73" s="95">
        <f t="shared" si="14"/>
        <v>0</v>
      </c>
      <c r="R73" s="96">
        <f t="shared" si="15"/>
        <v>0</v>
      </c>
      <c r="S73" s="346">
        <f t="shared" si="1"/>
        <v>0</v>
      </c>
      <c r="T73" s="347"/>
      <c r="U73" s="97">
        <f t="shared" si="17"/>
        <v>0</v>
      </c>
      <c r="V73" s="86" t="str">
        <f t="shared" si="16"/>
        <v>Balance Equilibrado</v>
      </c>
      <c r="AB73">
        <f>SUMIFS('Captura factura'!$F$10:$F$1009,'Captura factura'!$B$10:$B$1009,'Monitoreo COINVERSION'!$AB$20,'Captura factura'!$C$10:$C$1009,'Monitoreo COINVERSION'!$D73,'Captura factura'!$D$10:$D$1009,'Monitoreo COINVERSION'!$E73,'Captura factura'!$I$10:$I$1009,'Monitoreo COINVERSION'!$AB$19)</f>
        <v>0</v>
      </c>
      <c r="AC73">
        <f>SUMIFS('Captura factura'!$F$10:$F$1009,'Captura factura'!$B$10:$B$1009,'Monitoreo COINVERSION'!$AC$20,'Captura factura'!$C$10:$C$1009,'Monitoreo COINVERSION'!$D73,'Captura factura'!$D$10:$D$1009,'Monitoreo COINVERSION'!$E73,'Captura factura'!$I$10:$I$1009,'Monitoreo COINVERSION'!$AB$19)</f>
        <v>0</v>
      </c>
      <c r="AD73">
        <f>SUMIFS('Captura factura'!$F$10:$F$1009,'Captura factura'!$B$10:$B$1009,'Monitoreo COINVERSION'!$AD$20,'Captura factura'!$C$10:$C$1009,'Monitoreo COINVERSION'!$D73,'Captura factura'!$D$10:$D$1009,'Monitoreo COINVERSION'!$E73,'Captura factura'!$I$10:$I$1009,'Monitoreo COINVERSION'!$AB$19)</f>
        <v>0</v>
      </c>
      <c r="AE73">
        <f>SUMIFS('Captura factura'!$F$10:$F$1009,'Captura factura'!$B$10:$B$1009,'Monitoreo COINVERSION'!$AE$20,'Captura factura'!$C$10:$C$1009,'Monitoreo COINVERSION'!$D73,'Captura factura'!$D$10:$D$1009,'Monitoreo COINVERSION'!$E73,'Captura factura'!$I$10:$I$1009,'Monitoreo COINVERSION'!$AB$19)</f>
        <v>0</v>
      </c>
      <c r="AF73">
        <f>SUMIFS('Captura factura'!$F$10:$F$1009,'Captura factura'!$B$10:$B$1009,'Monitoreo COINVERSION'!$AF$20,'Captura factura'!$C$10:$C$1009,'Monitoreo COINVERSION'!$D73,'Captura factura'!$D$10:$D$1009,'Monitoreo COINVERSION'!$E73,'Captura factura'!$I$10:$I$1009,'Monitoreo COINVERSION'!$AB$19)</f>
        <v>0</v>
      </c>
      <c r="AG73">
        <f>SUMIFS('Captura factura'!$F$10:$F$1009,'Captura factura'!$B$10:$B$1009,'Monitoreo COINVERSION'!$AG$20,'Captura factura'!$C$10:$C$1009,'Monitoreo COINVERSION'!$D73,'Captura factura'!$D$10:$D$1009,'Monitoreo COINVERSION'!$E73,'Captura factura'!$I$10:$I$1009,'Monitoreo COINVERSION'!$AB$19)</f>
        <v>0</v>
      </c>
      <c r="AH73">
        <f>SUMIFS('Captura factura'!$F$10:$F$1009,'Captura factura'!$B$10:$B$1009,'Monitoreo COINVERSION'!$AH$20,'Captura factura'!$C$10:$C$1009,'Monitoreo COINVERSION'!$D73,'Captura factura'!$D$10:$D$1009,'Monitoreo COINVERSION'!$E73,'Captura factura'!$I$10:$I$1009,'Monitoreo COINVERSION'!$AB$19)</f>
        <v>0</v>
      </c>
      <c r="AI73">
        <f>SUMIFS('Captura factura'!$F$10:$F$1009,'Captura factura'!$B$10:$B$1009,'Monitoreo COINVERSION'!$AI$20,'Captura factura'!$C$10:$C$1009,'Monitoreo COINVERSION'!$D73,'Captura factura'!$D$10:$D$1009,'Monitoreo COINVERSION'!$E73,'Captura factura'!$I$10:$I$1009,'Monitoreo COINVERSION'!$AB$19)</f>
        <v>0</v>
      </c>
      <c r="AJ73">
        <f>SUMIFS('Captura factura'!$F$10:$F$1009,'Captura factura'!$B$10:$B$1009,'Monitoreo COINVERSION'!$AJ$20,'Captura factura'!$C$10:$C$1009,'Monitoreo COINVERSION'!$D73,'Captura factura'!$D$10:$D$1009,'Monitoreo COINVERSION'!$E73,'Captura factura'!$I$10:$I$1009,'Monitoreo COINVERSION'!$AB$19)</f>
        <v>0</v>
      </c>
      <c r="AK73">
        <f>SUMIFS('Captura factura'!$F$10:$F$1009,'Captura factura'!$B$10:$B$1009,'Monitoreo COINVERSION'!$AK$20,'Captura factura'!$C$10:$C$1009,'Monitoreo COINVERSION'!$D73,'Captura factura'!$D$10:$D$1009,'Monitoreo COINVERSION'!$E73,'Captura factura'!$I$10:$I$1009,'Monitoreo COINVERSION'!$AB$19)</f>
        <v>0</v>
      </c>
      <c r="AL73">
        <f>SUMIFS('Captura factura'!$F$10:$F$1009,'Captura factura'!$B$10:$B$1009,'Monitoreo COINVERSION'!$AL$20,'Captura factura'!$C$10:$C$1009,'Monitoreo COINVERSION'!$D73,'Captura factura'!$D$10:$D$1009,'Monitoreo COINVERSION'!$E73,'Captura factura'!$I$10:$I$1009,'Monitoreo COINVERSION'!$AB$19)</f>
        <v>0</v>
      </c>
      <c r="AM73">
        <f>SUMIFS('Captura factura'!$F$10:$F$1009,'Captura factura'!$B$10:$B$1009,'Monitoreo COINVERSION'!$AM$20,'Captura factura'!$C$10:$C$1009,'Monitoreo COINVERSION'!$D73,'Captura factura'!$D$10:$D$1009,'Monitoreo COINVERSION'!$E73,'Captura factura'!$I$10:$I$1009,'Monitoreo COINVERSION'!$AB$19)</f>
        <v>0</v>
      </c>
    </row>
    <row r="74" spans="3:39" ht="33" customHeight="1" x14ac:dyDescent="0.2">
      <c r="C74" s="22" t="str">
        <f t="shared" si="3"/>
        <v>0%</v>
      </c>
      <c r="D74" s="83">
        <f>'Solicitud recurso'!$B76</f>
        <v>0</v>
      </c>
      <c r="E74" s="111">
        <f>'Solicitud recurso'!C76</f>
        <v>0</v>
      </c>
      <c r="F74" s="91">
        <f>'Solicitud recurso'!E76</f>
        <v>0</v>
      </c>
      <c r="G74" s="95">
        <f t="shared" si="4"/>
        <v>0</v>
      </c>
      <c r="H74" s="96">
        <f t="shared" si="5"/>
        <v>0</v>
      </c>
      <c r="I74" s="95">
        <f t="shared" si="6"/>
        <v>0</v>
      </c>
      <c r="J74" s="96">
        <f t="shared" si="7"/>
        <v>0</v>
      </c>
      <c r="K74" s="95">
        <f t="shared" si="8"/>
        <v>0</v>
      </c>
      <c r="L74" s="96">
        <f t="shared" si="9"/>
        <v>0</v>
      </c>
      <c r="M74" s="95">
        <f t="shared" si="10"/>
        <v>0</v>
      </c>
      <c r="N74" s="96">
        <f t="shared" si="11"/>
        <v>0</v>
      </c>
      <c r="O74" s="95">
        <f t="shared" si="12"/>
        <v>0</v>
      </c>
      <c r="P74" s="96">
        <f t="shared" si="13"/>
        <v>0</v>
      </c>
      <c r="Q74" s="95">
        <f t="shared" si="14"/>
        <v>0</v>
      </c>
      <c r="R74" s="96">
        <f t="shared" si="15"/>
        <v>0</v>
      </c>
      <c r="S74" s="346">
        <f t="shared" si="1"/>
        <v>0</v>
      </c>
      <c r="T74" s="347"/>
      <c r="U74" s="97">
        <f t="shared" si="17"/>
        <v>0</v>
      </c>
      <c r="V74" s="86" t="str">
        <f t="shared" si="16"/>
        <v>Balance Equilibrado</v>
      </c>
      <c r="AB74">
        <f>SUMIFS('Captura factura'!$F$10:$F$1009,'Captura factura'!$B$10:$B$1009,'Monitoreo COINVERSION'!$AB$20,'Captura factura'!$C$10:$C$1009,'Monitoreo COINVERSION'!$D74,'Captura factura'!$D$10:$D$1009,'Monitoreo COINVERSION'!$E74,'Captura factura'!$I$10:$I$1009,'Monitoreo COINVERSION'!$AB$19)</f>
        <v>0</v>
      </c>
      <c r="AC74">
        <f>SUMIFS('Captura factura'!$F$10:$F$1009,'Captura factura'!$B$10:$B$1009,'Monitoreo COINVERSION'!$AC$20,'Captura factura'!$C$10:$C$1009,'Monitoreo COINVERSION'!$D74,'Captura factura'!$D$10:$D$1009,'Monitoreo COINVERSION'!$E74,'Captura factura'!$I$10:$I$1009,'Monitoreo COINVERSION'!$AB$19)</f>
        <v>0</v>
      </c>
      <c r="AD74">
        <f>SUMIFS('Captura factura'!$F$10:$F$1009,'Captura factura'!$B$10:$B$1009,'Monitoreo COINVERSION'!$AD$20,'Captura factura'!$C$10:$C$1009,'Monitoreo COINVERSION'!$D74,'Captura factura'!$D$10:$D$1009,'Monitoreo COINVERSION'!$E74,'Captura factura'!$I$10:$I$1009,'Monitoreo COINVERSION'!$AB$19)</f>
        <v>0</v>
      </c>
      <c r="AE74">
        <f>SUMIFS('Captura factura'!$F$10:$F$1009,'Captura factura'!$B$10:$B$1009,'Monitoreo COINVERSION'!$AE$20,'Captura factura'!$C$10:$C$1009,'Monitoreo COINVERSION'!$D74,'Captura factura'!$D$10:$D$1009,'Monitoreo COINVERSION'!$E74,'Captura factura'!$I$10:$I$1009,'Monitoreo COINVERSION'!$AB$19)</f>
        <v>0</v>
      </c>
      <c r="AF74">
        <f>SUMIFS('Captura factura'!$F$10:$F$1009,'Captura factura'!$B$10:$B$1009,'Monitoreo COINVERSION'!$AF$20,'Captura factura'!$C$10:$C$1009,'Monitoreo COINVERSION'!$D74,'Captura factura'!$D$10:$D$1009,'Monitoreo COINVERSION'!$E74,'Captura factura'!$I$10:$I$1009,'Monitoreo COINVERSION'!$AB$19)</f>
        <v>0</v>
      </c>
      <c r="AG74">
        <f>SUMIFS('Captura factura'!$F$10:$F$1009,'Captura factura'!$B$10:$B$1009,'Monitoreo COINVERSION'!$AG$20,'Captura factura'!$C$10:$C$1009,'Monitoreo COINVERSION'!$D74,'Captura factura'!$D$10:$D$1009,'Monitoreo COINVERSION'!$E74,'Captura factura'!$I$10:$I$1009,'Monitoreo COINVERSION'!$AB$19)</f>
        <v>0</v>
      </c>
      <c r="AH74">
        <f>SUMIFS('Captura factura'!$F$10:$F$1009,'Captura factura'!$B$10:$B$1009,'Monitoreo COINVERSION'!$AH$20,'Captura factura'!$C$10:$C$1009,'Monitoreo COINVERSION'!$D74,'Captura factura'!$D$10:$D$1009,'Monitoreo COINVERSION'!$E74,'Captura factura'!$I$10:$I$1009,'Monitoreo COINVERSION'!$AB$19)</f>
        <v>0</v>
      </c>
      <c r="AI74">
        <f>SUMIFS('Captura factura'!$F$10:$F$1009,'Captura factura'!$B$10:$B$1009,'Monitoreo COINVERSION'!$AI$20,'Captura factura'!$C$10:$C$1009,'Monitoreo COINVERSION'!$D74,'Captura factura'!$D$10:$D$1009,'Monitoreo COINVERSION'!$E74,'Captura factura'!$I$10:$I$1009,'Monitoreo COINVERSION'!$AB$19)</f>
        <v>0</v>
      </c>
      <c r="AJ74">
        <f>SUMIFS('Captura factura'!$F$10:$F$1009,'Captura factura'!$B$10:$B$1009,'Monitoreo COINVERSION'!$AJ$20,'Captura factura'!$C$10:$C$1009,'Monitoreo COINVERSION'!$D74,'Captura factura'!$D$10:$D$1009,'Monitoreo COINVERSION'!$E74,'Captura factura'!$I$10:$I$1009,'Monitoreo COINVERSION'!$AB$19)</f>
        <v>0</v>
      </c>
      <c r="AK74">
        <f>SUMIFS('Captura factura'!$F$10:$F$1009,'Captura factura'!$B$10:$B$1009,'Monitoreo COINVERSION'!$AK$20,'Captura factura'!$C$10:$C$1009,'Monitoreo COINVERSION'!$D74,'Captura factura'!$D$10:$D$1009,'Monitoreo COINVERSION'!$E74,'Captura factura'!$I$10:$I$1009,'Monitoreo COINVERSION'!$AB$19)</f>
        <v>0</v>
      </c>
      <c r="AL74">
        <f>SUMIFS('Captura factura'!$F$10:$F$1009,'Captura factura'!$B$10:$B$1009,'Monitoreo COINVERSION'!$AL$20,'Captura factura'!$C$10:$C$1009,'Monitoreo COINVERSION'!$D74,'Captura factura'!$D$10:$D$1009,'Monitoreo COINVERSION'!$E74,'Captura factura'!$I$10:$I$1009,'Monitoreo COINVERSION'!$AB$19)</f>
        <v>0</v>
      </c>
      <c r="AM74">
        <f>SUMIFS('Captura factura'!$F$10:$F$1009,'Captura factura'!$B$10:$B$1009,'Monitoreo COINVERSION'!$AM$20,'Captura factura'!$C$10:$C$1009,'Monitoreo COINVERSION'!$D74,'Captura factura'!$D$10:$D$1009,'Monitoreo COINVERSION'!$E74,'Captura factura'!$I$10:$I$1009,'Monitoreo COINVERSION'!$AB$19)</f>
        <v>0</v>
      </c>
    </row>
    <row r="75" spans="3:39" ht="33" customHeight="1" x14ac:dyDescent="0.2">
      <c r="C75" s="22" t="str">
        <f t="shared" si="3"/>
        <v>0%</v>
      </c>
      <c r="D75" s="83">
        <f>'Solicitud recurso'!$B77</f>
        <v>0</v>
      </c>
      <c r="E75" s="111">
        <f>'Solicitud recurso'!C77</f>
        <v>0</v>
      </c>
      <c r="F75" s="91">
        <f>'Solicitud recurso'!E77</f>
        <v>0</v>
      </c>
      <c r="G75" s="95">
        <f t="shared" si="4"/>
        <v>0</v>
      </c>
      <c r="H75" s="96">
        <f t="shared" si="5"/>
        <v>0</v>
      </c>
      <c r="I75" s="95">
        <f t="shared" si="6"/>
        <v>0</v>
      </c>
      <c r="J75" s="96">
        <f t="shared" si="7"/>
        <v>0</v>
      </c>
      <c r="K75" s="95">
        <f t="shared" si="8"/>
        <v>0</v>
      </c>
      <c r="L75" s="96">
        <f t="shared" si="9"/>
        <v>0</v>
      </c>
      <c r="M75" s="95">
        <f t="shared" si="10"/>
        <v>0</v>
      </c>
      <c r="N75" s="96">
        <f t="shared" si="11"/>
        <v>0</v>
      </c>
      <c r="O75" s="95">
        <f t="shared" si="12"/>
        <v>0</v>
      </c>
      <c r="P75" s="96">
        <f t="shared" si="13"/>
        <v>0</v>
      </c>
      <c r="Q75" s="95">
        <f t="shared" si="14"/>
        <v>0</v>
      </c>
      <c r="R75" s="96">
        <f t="shared" si="15"/>
        <v>0</v>
      </c>
      <c r="S75" s="346">
        <f t="shared" si="1"/>
        <v>0</v>
      </c>
      <c r="T75" s="347"/>
      <c r="U75" s="97">
        <f t="shared" si="17"/>
        <v>0</v>
      </c>
      <c r="V75" s="86" t="str">
        <f t="shared" si="16"/>
        <v>Balance Equilibrado</v>
      </c>
      <c r="AB75">
        <f>SUMIFS('Captura factura'!$F$10:$F$1009,'Captura factura'!$B$10:$B$1009,'Monitoreo COINVERSION'!$AB$20,'Captura factura'!$C$10:$C$1009,'Monitoreo COINVERSION'!$D75,'Captura factura'!$D$10:$D$1009,'Monitoreo COINVERSION'!$E75,'Captura factura'!$I$10:$I$1009,'Monitoreo COINVERSION'!$AB$19)</f>
        <v>0</v>
      </c>
      <c r="AC75">
        <f>SUMIFS('Captura factura'!$F$10:$F$1009,'Captura factura'!$B$10:$B$1009,'Monitoreo COINVERSION'!$AC$20,'Captura factura'!$C$10:$C$1009,'Monitoreo COINVERSION'!$D75,'Captura factura'!$D$10:$D$1009,'Monitoreo COINVERSION'!$E75,'Captura factura'!$I$10:$I$1009,'Monitoreo COINVERSION'!$AB$19)</f>
        <v>0</v>
      </c>
      <c r="AD75">
        <f>SUMIFS('Captura factura'!$F$10:$F$1009,'Captura factura'!$B$10:$B$1009,'Monitoreo COINVERSION'!$AD$20,'Captura factura'!$C$10:$C$1009,'Monitoreo COINVERSION'!$D75,'Captura factura'!$D$10:$D$1009,'Monitoreo COINVERSION'!$E75,'Captura factura'!$I$10:$I$1009,'Monitoreo COINVERSION'!$AB$19)</f>
        <v>0</v>
      </c>
      <c r="AE75">
        <f>SUMIFS('Captura factura'!$F$10:$F$1009,'Captura factura'!$B$10:$B$1009,'Monitoreo COINVERSION'!$AE$20,'Captura factura'!$C$10:$C$1009,'Monitoreo COINVERSION'!$D75,'Captura factura'!$D$10:$D$1009,'Monitoreo COINVERSION'!$E75,'Captura factura'!$I$10:$I$1009,'Monitoreo COINVERSION'!$AB$19)</f>
        <v>0</v>
      </c>
      <c r="AF75">
        <f>SUMIFS('Captura factura'!$F$10:$F$1009,'Captura factura'!$B$10:$B$1009,'Monitoreo COINVERSION'!$AF$20,'Captura factura'!$C$10:$C$1009,'Monitoreo COINVERSION'!$D75,'Captura factura'!$D$10:$D$1009,'Monitoreo COINVERSION'!$E75,'Captura factura'!$I$10:$I$1009,'Monitoreo COINVERSION'!$AB$19)</f>
        <v>0</v>
      </c>
      <c r="AG75">
        <f>SUMIFS('Captura factura'!$F$10:$F$1009,'Captura factura'!$B$10:$B$1009,'Monitoreo COINVERSION'!$AG$20,'Captura factura'!$C$10:$C$1009,'Monitoreo COINVERSION'!$D75,'Captura factura'!$D$10:$D$1009,'Monitoreo COINVERSION'!$E75,'Captura factura'!$I$10:$I$1009,'Monitoreo COINVERSION'!$AB$19)</f>
        <v>0</v>
      </c>
      <c r="AH75">
        <f>SUMIFS('Captura factura'!$F$10:$F$1009,'Captura factura'!$B$10:$B$1009,'Monitoreo COINVERSION'!$AH$20,'Captura factura'!$C$10:$C$1009,'Monitoreo COINVERSION'!$D75,'Captura factura'!$D$10:$D$1009,'Monitoreo COINVERSION'!$E75,'Captura factura'!$I$10:$I$1009,'Monitoreo COINVERSION'!$AB$19)</f>
        <v>0</v>
      </c>
      <c r="AI75">
        <f>SUMIFS('Captura factura'!$F$10:$F$1009,'Captura factura'!$B$10:$B$1009,'Monitoreo COINVERSION'!$AI$20,'Captura factura'!$C$10:$C$1009,'Monitoreo COINVERSION'!$D75,'Captura factura'!$D$10:$D$1009,'Monitoreo COINVERSION'!$E75,'Captura factura'!$I$10:$I$1009,'Monitoreo COINVERSION'!$AB$19)</f>
        <v>0</v>
      </c>
      <c r="AJ75">
        <f>SUMIFS('Captura factura'!$F$10:$F$1009,'Captura factura'!$B$10:$B$1009,'Monitoreo COINVERSION'!$AJ$20,'Captura factura'!$C$10:$C$1009,'Monitoreo COINVERSION'!$D75,'Captura factura'!$D$10:$D$1009,'Monitoreo COINVERSION'!$E75,'Captura factura'!$I$10:$I$1009,'Monitoreo COINVERSION'!$AB$19)</f>
        <v>0</v>
      </c>
      <c r="AK75">
        <f>SUMIFS('Captura factura'!$F$10:$F$1009,'Captura factura'!$B$10:$B$1009,'Monitoreo COINVERSION'!$AK$20,'Captura factura'!$C$10:$C$1009,'Monitoreo COINVERSION'!$D75,'Captura factura'!$D$10:$D$1009,'Monitoreo COINVERSION'!$E75,'Captura factura'!$I$10:$I$1009,'Monitoreo COINVERSION'!$AB$19)</f>
        <v>0</v>
      </c>
      <c r="AL75">
        <f>SUMIFS('Captura factura'!$F$10:$F$1009,'Captura factura'!$B$10:$B$1009,'Monitoreo COINVERSION'!$AL$20,'Captura factura'!$C$10:$C$1009,'Monitoreo COINVERSION'!$D75,'Captura factura'!$D$10:$D$1009,'Monitoreo COINVERSION'!$E75,'Captura factura'!$I$10:$I$1009,'Monitoreo COINVERSION'!$AB$19)</f>
        <v>0</v>
      </c>
      <c r="AM75">
        <f>SUMIFS('Captura factura'!$F$10:$F$1009,'Captura factura'!$B$10:$B$1009,'Monitoreo COINVERSION'!$AM$20,'Captura factura'!$C$10:$C$1009,'Monitoreo COINVERSION'!$D75,'Captura factura'!$D$10:$D$1009,'Monitoreo COINVERSION'!$E75,'Captura factura'!$I$10:$I$1009,'Monitoreo COINVERSION'!$AB$19)</f>
        <v>0</v>
      </c>
    </row>
    <row r="76" spans="3:39" ht="33" customHeight="1" x14ac:dyDescent="0.2">
      <c r="C76" s="22" t="str">
        <f t="shared" si="3"/>
        <v>0%</v>
      </c>
      <c r="D76" s="83">
        <f>'Solicitud recurso'!$B78</f>
        <v>0</v>
      </c>
      <c r="E76" s="111">
        <f>'Solicitud recurso'!C78</f>
        <v>0</v>
      </c>
      <c r="F76" s="91">
        <f>'Solicitud recurso'!E78</f>
        <v>0</v>
      </c>
      <c r="G76" s="95">
        <f t="shared" si="4"/>
        <v>0</v>
      </c>
      <c r="H76" s="96">
        <f t="shared" si="5"/>
        <v>0</v>
      </c>
      <c r="I76" s="95">
        <f t="shared" si="6"/>
        <v>0</v>
      </c>
      <c r="J76" s="96">
        <f t="shared" si="7"/>
        <v>0</v>
      </c>
      <c r="K76" s="95">
        <f t="shared" si="8"/>
        <v>0</v>
      </c>
      <c r="L76" s="96">
        <f t="shared" si="9"/>
        <v>0</v>
      </c>
      <c r="M76" s="95">
        <f t="shared" si="10"/>
        <v>0</v>
      </c>
      <c r="N76" s="96">
        <f t="shared" si="11"/>
        <v>0</v>
      </c>
      <c r="O76" s="95">
        <f t="shared" si="12"/>
        <v>0</v>
      </c>
      <c r="P76" s="96">
        <f t="shared" si="13"/>
        <v>0</v>
      </c>
      <c r="Q76" s="95">
        <f t="shared" si="14"/>
        <v>0</v>
      </c>
      <c r="R76" s="96">
        <f t="shared" si="15"/>
        <v>0</v>
      </c>
      <c r="S76" s="346">
        <f t="shared" si="1"/>
        <v>0</v>
      </c>
      <c r="T76" s="347"/>
      <c r="U76" s="97">
        <f t="shared" si="17"/>
        <v>0</v>
      </c>
      <c r="V76" s="86" t="str">
        <f t="shared" si="16"/>
        <v>Balance Equilibrado</v>
      </c>
      <c r="AB76">
        <f>SUMIFS('Captura factura'!$F$10:$F$1009,'Captura factura'!$B$10:$B$1009,'Monitoreo COINVERSION'!$AB$20,'Captura factura'!$C$10:$C$1009,'Monitoreo COINVERSION'!$D76,'Captura factura'!$D$10:$D$1009,'Monitoreo COINVERSION'!$E76,'Captura factura'!$I$10:$I$1009,'Monitoreo COINVERSION'!$AB$19)</f>
        <v>0</v>
      </c>
      <c r="AC76">
        <f>SUMIFS('Captura factura'!$F$10:$F$1009,'Captura factura'!$B$10:$B$1009,'Monitoreo COINVERSION'!$AC$20,'Captura factura'!$C$10:$C$1009,'Monitoreo COINVERSION'!$D76,'Captura factura'!$D$10:$D$1009,'Monitoreo COINVERSION'!$E76,'Captura factura'!$I$10:$I$1009,'Monitoreo COINVERSION'!$AB$19)</f>
        <v>0</v>
      </c>
      <c r="AD76">
        <f>SUMIFS('Captura factura'!$F$10:$F$1009,'Captura factura'!$B$10:$B$1009,'Monitoreo COINVERSION'!$AD$20,'Captura factura'!$C$10:$C$1009,'Monitoreo COINVERSION'!$D76,'Captura factura'!$D$10:$D$1009,'Monitoreo COINVERSION'!$E76,'Captura factura'!$I$10:$I$1009,'Monitoreo COINVERSION'!$AB$19)</f>
        <v>0</v>
      </c>
      <c r="AE76">
        <f>SUMIFS('Captura factura'!$F$10:$F$1009,'Captura factura'!$B$10:$B$1009,'Monitoreo COINVERSION'!$AE$20,'Captura factura'!$C$10:$C$1009,'Monitoreo COINVERSION'!$D76,'Captura factura'!$D$10:$D$1009,'Monitoreo COINVERSION'!$E76,'Captura factura'!$I$10:$I$1009,'Monitoreo COINVERSION'!$AB$19)</f>
        <v>0</v>
      </c>
      <c r="AF76">
        <f>SUMIFS('Captura factura'!$F$10:$F$1009,'Captura factura'!$B$10:$B$1009,'Monitoreo COINVERSION'!$AF$20,'Captura factura'!$C$10:$C$1009,'Monitoreo COINVERSION'!$D76,'Captura factura'!$D$10:$D$1009,'Monitoreo COINVERSION'!$E76,'Captura factura'!$I$10:$I$1009,'Monitoreo COINVERSION'!$AB$19)</f>
        <v>0</v>
      </c>
      <c r="AG76">
        <f>SUMIFS('Captura factura'!$F$10:$F$1009,'Captura factura'!$B$10:$B$1009,'Monitoreo COINVERSION'!$AG$20,'Captura factura'!$C$10:$C$1009,'Monitoreo COINVERSION'!$D76,'Captura factura'!$D$10:$D$1009,'Monitoreo COINVERSION'!$E76,'Captura factura'!$I$10:$I$1009,'Monitoreo COINVERSION'!$AB$19)</f>
        <v>0</v>
      </c>
      <c r="AH76">
        <f>SUMIFS('Captura factura'!$F$10:$F$1009,'Captura factura'!$B$10:$B$1009,'Monitoreo COINVERSION'!$AH$20,'Captura factura'!$C$10:$C$1009,'Monitoreo COINVERSION'!$D76,'Captura factura'!$D$10:$D$1009,'Monitoreo COINVERSION'!$E76,'Captura factura'!$I$10:$I$1009,'Monitoreo COINVERSION'!$AB$19)</f>
        <v>0</v>
      </c>
      <c r="AI76">
        <f>SUMIFS('Captura factura'!$F$10:$F$1009,'Captura factura'!$B$10:$B$1009,'Monitoreo COINVERSION'!$AI$20,'Captura factura'!$C$10:$C$1009,'Monitoreo COINVERSION'!$D76,'Captura factura'!$D$10:$D$1009,'Monitoreo COINVERSION'!$E76,'Captura factura'!$I$10:$I$1009,'Monitoreo COINVERSION'!$AB$19)</f>
        <v>0</v>
      </c>
      <c r="AJ76">
        <f>SUMIFS('Captura factura'!$F$10:$F$1009,'Captura factura'!$B$10:$B$1009,'Monitoreo COINVERSION'!$AJ$20,'Captura factura'!$C$10:$C$1009,'Monitoreo COINVERSION'!$D76,'Captura factura'!$D$10:$D$1009,'Monitoreo COINVERSION'!$E76,'Captura factura'!$I$10:$I$1009,'Monitoreo COINVERSION'!$AB$19)</f>
        <v>0</v>
      </c>
      <c r="AK76">
        <f>SUMIFS('Captura factura'!$F$10:$F$1009,'Captura factura'!$B$10:$B$1009,'Monitoreo COINVERSION'!$AK$20,'Captura factura'!$C$10:$C$1009,'Monitoreo COINVERSION'!$D76,'Captura factura'!$D$10:$D$1009,'Monitoreo COINVERSION'!$E76,'Captura factura'!$I$10:$I$1009,'Monitoreo COINVERSION'!$AB$19)</f>
        <v>0</v>
      </c>
      <c r="AL76">
        <f>SUMIFS('Captura factura'!$F$10:$F$1009,'Captura factura'!$B$10:$B$1009,'Monitoreo COINVERSION'!$AL$20,'Captura factura'!$C$10:$C$1009,'Monitoreo COINVERSION'!$D76,'Captura factura'!$D$10:$D$1009,'Monitoreo COINVERSION'!$E76,'Captura factura'!$I$10:$I$1009,'Monitoreo COINVERSION'!$AB$19)</f>
        <v>0</v>
      </c>
      <c r="AM76">
        <f>SUMIFS('Captura factura'!$F$10:$F$1009,'Captura factura'!$B$10:$B$1009,'Monitoreo COINVERSION'!$AM$20,'Captura factura'!$C$10:$C$1009,'Monitoreo COINVERSION'!$D76,'Captura factura'!$D$10:$D$1009,'Monitoreo COINVERSION'!$E76,'Captura factura'!$I$10:$I$1009,'Monitoreo COINVERSION'!$AB$19)</f>
        <v>0</v>
      </c>
    </row>
    <row r="77" spans="3:39" ht="33" customHeight="1" x14ac:dyDescent="0.2">
      <c r="C77" s="22" t="str">
        <f t="shared" si="3"/>
        <v>0%</v>
      </c>
      <c r="D77" s="83">
        <f>'Solicitud recurso'!$B79</f>
        <v>0</v>
      </c>
      <c r="E77" s="111">
        <f>'Solicitud recurso'!C79</f>
        <v>0</v>
      </c>
      <c r="F77" s="91">
        <f>'Solicitud recurso'!E79</f>
        <v>0</v>
      </c>
      <c r="G77" s="95">
        <f t="shared" si="4"/>
        <v>0</v>
      </c>
      <c r="H77" s="96">
        <f t="shared" si="5"/>
        <v>0</v>
      </c>
      <c r="I77" s="95">
        <f t="shared" si="6"/>
        <v>0</v>
      </c>
      <c r="J77" s="96">
        <f t="shared" si="7"/>
        <v>0</v>
      </c>
      <c r="K77" s="95">
        <f t="shared" si="8"/>
        <v>0</v>
      </c>
      <c r="L77" s="96">
        <f t="shared" si="9"/>
        <v>0</v>
      </c>
      <c r="M77" s="95">
        <f t="shared" si="10"/>
        <v>0</v>
      </c>
      <c r="N77" s="96">
        <f t="shared" si="11"/>
        <v>0</v>
      </c>
      <c r="O77" s="95">
        <f t="shared" si="12"/>
        <v>0</v>
      </c>
      <c r="P77" s="96">
        <f t="shared" si="13"/>
        <v>0</v>
      </c>
      <c r="Q77" s="95">
        <f t="shared" si="14"/>
        <v>0</v>
      </c>
      <c r="R77" s="96">
        <f t="shared" si="15"/>
        <v>0</v>
      </c>
      <c r="S77" s="346">
        <f t="shared" si="1"/>
        <v>0</v>
      </c>
      <c r="T77" s="347"/>
      <c r="U77" s="97">
        <f t="shared" si="17"/>
        <v>0</v>
      </c>
      <c r="V77" s="86" t="str">
        <f t="shared" si="16"/>
        <v>Balance Equilibrado</v>
      </c>
      <c r="AB77">
        <f>SUMIFS('Captura factura'!$F$10:$F$1009,'Captura factura'!$B$10:$B$1009,'Monitoreo COINVERSION'!$AB$20,'Captura factura'!$C$10:$C$1009,'Monitoreo COINVERSION'!$D77,'Captura factura'!$D$10:$D$1009,'Monitoreo COINVERSION'!$E77,'Captura factura'!$I$10:$I$1009,'Monitoreo COINVERSION'!$AB$19)</f>
        <v>0</v>
      </c>
      <c r="AC77">
        <f>SUMIFS('Captura factura'!$F$10:$F$1009,'Captura factura'!$B$10:$B$1009,'Monitoreo COINVERSION'!$AC$20,'Captura factura'!$C$10:$C$1009,'Monitoreo COINVERSION'!$D77,'Captura factura'!$D$10:$D$1009,'Monitoreo COINVERSION'!$E77,'Captura factura'!$I$10:$I$1009,'Monitoreo COINVERSION'!$AB$19)</f>
        <v>0</v>
      </c>
      <c r="AD77">
        <f>SUMIFS('Captura factura'!$F$10:$F$1009,'Captura factura'!$B$10:$B$1009,'Monitoreo COINVERSION'!$AD$20,'Captura factura'!$C$10:$C$1009,'Monitoreo COINVERSION'!$D77,'Captura factura'!$D$10:$D$1009,'Monitoreo COINVERSION'!$E77,'Captura factura'!$I$10:$I$1009,'Monitoreo COINVERSION'!$AB$19)</f>
        <v>0</v>
      </c>
      <c r="AE77">
        <f>SUMIFS('Captura factura'!$F$10:$F$1009,'Captura factura'!$B$10:$B$1009,'Monitoreo COINVERSION'!$AE$20,'Captura factura'!$C$10:$C$1009,'Monitoreo COINVERSION'!$D77,'Captura factura'!$D$10:$D$1009,'Monitoreo COINVERSION'!$E77,'Captura factura'!$I$10:$I$1009,'Monitoreo COINVERSION'!$AB$19)</f>
        <v>0</v>
      </c>
      <c r="AF77">
        <f>SUMIFS('Captura factura'!$F$10:$F$1009,'Captura factura'!$B$10:$B$1009,'Monitoreo COINVERSION'!$AF$20,'Captura factura'!$C$10:$C$1009,'Monitoreo COINVERSION'!$D77,'Captura factura'!$D$10:$D$1009,'Monitoreo COINVERSION'!$E77,'Captura factura'!$I$10:$I$1009,'Monitoreo COINVERSION'!$AB$19)</f>
        <v>0</v>
      </c>
      <c r="AG77">
        <f>SUMIFS('Captura factura'!$F$10:$F$1009,'Captura factura'!$B$10:$B$1009,'Monitoreo COINVERSION'!$AG$20,'Captura factura'!$C$10:$C$1009,'Monitoreo COINVERSION'!$D77,'Captura factura'!$D$10:$D$1009,'Monitoreo COINVERSION'!$E77,'Captura factura'!$I$10:$I$1009,'Monitoreo COINVERSION'!$AB$19)</f>
        <v>0</v>
      </c>
      <c r="AH77">
        <f>SUMIFS('Captura factura'!$F$10:$F$1009,'Captura factura'!$B$10:$B$1009,'Monitoreo COINVERSION'!$AH$20,'Captura factura'!$C$10:$C$1009,'Monitoreo COINVERSION'!$D77,'Captura factura'!$D$10:$D$1009,'Monitoreo COINVERSION'!$E77,'Captura factura'!$I$10:$I$1009,'Monitoreo COINVERSION'!$AB$19)</f>
        <v>0</v>
      </c>
      <c r="AI77">
        <f>SUMIFS('Captura factura'!$F$10:$F$1009,'Captura factura'!$B$10:$B$1009,'Monitoreo COINVERSION'!$AI$20,'Captura factura'!$C$10:$C$1009,'Monitoreo COINVERSION'!$D77,'Captura factura'!$D$10:$D$1009,'Monitoreo COINVERSION'!$E77,'Captura factura'!$I$10:$I$1009,'Monitoreo COINVERSION'!$AB$19)</f>
        <v>0</v>
      </c>
      <c r="AJ77">
        <f>SUMIFS('Captura factura'!$F$10:$F$1009,'Captura factura'!$B$10:$B$1009,'Monitoreo COINVERSION'!$AJ$20,'Captura factura'!$C$10:$C$1009,'Monitoreo COINVERSION'!$D77,'Captura factura'!$D$10:$D$1009,'Monitoreo COINVERSION'!$E77,'Captura factura'!$I$10:$I$1009,'Monitoreo COINVERSION'!$AB$19)</f>
        <v>0</v>
      </c>
      <c r="AK77">
        <f>SUMIFS('Captura factura'!$F$10:$F$1009,'Captura factura'!$B$10:$B$1009,'Monitoreo COINVERSION'!$AK$20,'Captura factura'!$C$10:$C$1009,'Monitoreo COINVERSION'!$D77,'Captura factura'!$D$10:$D$1009,'Monitoreo COINVERSION'!$E77,'Captura factura'!$I$10:$I$1009,'Monitoreo COINVERSION'!$AB$19)</f>
        <v>0</v>
      </c>
      <c r="AL77">
        <f>SUMIFS('Captura factura'!$F$10:$F$1009,'Captura factura'!$B$10:$B$1009,'Monitoreo COINVERSION'!$AL$20,'Captura factura'!$C$10:$C$1009,'Monitoreo COINVERSION'!$D77,'Captura factura'!$D$10:$D$1009,'Monitoreo COINVERSION'!$E77,'Captura factura'!$I$10:$I$1009,'Monitoreo COINVERSION'!$AB$19)</f>
        <v>0</v>
      </c>
      <c r="AM77">
        <f>SUMIFS('Captura factura'!$F$10:$F$1009,'Captura factura'!$B$10:$B$1009,'Monitoreo COINVERSION'!$AM$20,'Captura factura'!$C$10:$C$1009,'Monitoreo COINVERSION'!$D77,'Captura factura'!$D$10:$D$1009,'Monitoreo COINVERSION'!$E77,'Captura factura'!$I$10:$I$1009,'Monitoreo COINVERSION'!$AB$19)</f>
        <v>0</v>
      </c>
    </row>
    <row r="78" spans="3:39" ht="33" customHeight="1" x14ac:dyDescent="0.2">
      <c r="C78" s="22" t="str">
        <f t="shared" si="3"/>
        <v>0%</v>
      </c>
      <c r="D78" s="83">
        <f>'Solicitud recurso'!$B80</f>
        <v>0</v>
      </c>
      <c r="E78" s="111">
        <f>'Solicitud recurso'!C80</f>
        <v>0</v>
      </c>
      <c r="F78" s="91">
        <f>'Solicitud recurso'!E80</f>
        <v>0</v>
      </c>
      <c r="G78" s="95">
        <f t="shared" si="4"/>
        <v>0</v>
      </c>
      <c r="H78" s="96">
        <f t="shared" si="5"/>
        <v>0</v>
      </c>
      <c r="I78" s="95">
        <f t="shared" si="6"/>
        <v>0</v>
      </c>
      <c r="J78" s="96">
        <f t="shared" si="7"/>
        <v>0</v>
      </c>
      <c r="K78" s="95">
        <f t="shared" si="8"/>
        <v>0</v>
      </c>
      <c r="L78" s="96">
        <f t="shared" si="9"/>
        <v>0</v>
      </c>
      <c r="M78" s="95">
        <f t="shared" si="10"/>
        <v>0</v>
      </c>
      <c r="N78" s="96">
        <f t="shared" si="11"/>
        <v>0</v>
      </c>
      <c r="O78" s="95">
        <f t="shared" si="12"/>
        <v>0</v>
      </c>
      <c r="P78" s="96">
        <f t="shared" si="13"/>
        <v>0</v>
      </c>
      <c r="Q78" s="95">
        <f t="shared" si="14"/>
        <v>0</v>
      </c>
      <c r="R78" s="96">
        <f t="shared" si="15"/>
        <v>0</v>
      </c>
      <c r="S78" s="346">
        <f t="shared" si="1"/>
        <v>0</v>
      </c>
      <c r="T78" s="347"/>
      <c r="U78" s="97">
        <f t="shared" si="17"/>
        <v>0</v>
      </c>
      <c r="V78" s="86" t="str">
        <f t="shared" si="16"/>
        <v>Balance Equilibrado</v>
      </c>
      <c r="AB78">
        <f>SUMIFS('Captura factura'!$F$10:$F$1009,'Captura factura'!$B$10:$B$1009,'Monitoreo COINVERSION'!$AB$20,'Captura factura'!$C$10:$C$1009,'Monitoreo COINVERSION'!$D78,'Captura factura'!$D$10:$D$1009,'Monitoreo COINVERSION'!$E78,'Captura factura'!$I$10:$I$1009,'Monitoreo COINVERSION'!$AB$19)</f>
        <v>0</v>
      </c>
      <c r="AC78">
        <f>SUMIFS('Captura factura'!$F$10:$F$1009,'Captura factura'!$B$10:$B$1009,'Monitoreo COINVERSION'!$AC$20,'Captura factura'!$C$10:$C$1009,'Monitoreo COINVERSION'!$D78,'Captura factura'!$D$10:$D$1009,'Monitoreo COINVERSION'!$E78,'Captura factura'!$I$10:$I$1009,'Monitoreo COINVERSION'!$AB$19)</f>
        <v>0</v>
      </c>
      <c r="AD78">
        <f>SUMIFS('Captura factura'!$F$10:$F$1009,'Captura factura'!$B$10:$B$1009,'Monitoreo COINVERSION'!$AD$20,'Captura factura'!$C$10:$C$1009,'Monitoreo COINVERSION'!$D78,'Captura factura'!$D$10:$D$1009,'Monitoreo COINVERSION'!$E78,'Captura factura'!$I$10:$I$1009,'Monitoreo COINVERSION'!$AB$19)</f>
        <v>0</v>
      </c>
      <c r="AE78">
        <f>SUMIFS('Captura factura'!$F$10:$F$1009,'Captura factura'!$B$10:$B$1009,'Monitoreo COINVERSION'!$AE$20,'Captura factura'!$C$10:$C$1009,'Monitoreo COINVERSION'!$D78,'Captura factura'!$D$10:$D$1009,'Monitoreo COINVERSION'!$E78,'Captura factura'!$I$10:$I$1009,'Monitoreo COINVERSION'!$AB$19)</f>
        <v>0</v>
      </c>
      <c r="AF78">
        <f>SUMIFS('Captura factura'!$F$10:$F$1009,'Captura factura'!$B$10:$B$1009,'Monitoreo COINVERSION'!$AF$20,'Captura factura'!$C$10:$C$1009,'Monitoreo COINVERSION'!$D78,'Captura factura'!$D$10:$D$1009,'Monitoreo COINVERSION'!$E78,'Captura factura'!$I$10:$I$1009,'Monitoreo COINVERSION'!$AB$19)</f>
        <v>0</v>
      </c>
      <c r="AG78">
        <f>SUMIFS('Captura factura'!$F$10:$F$1009,'Captura factura'!$B$10:$B$1009,'Monitoreo COINVERSION'!$AG$20,'Captura factura'!$C$10:$C$1009,'Monitoreo COINVERSION'!$D78,'Captura factura'!$D$10:$D$1009,'Monitoreo COINVERSION'!$E78,'Captura factura'!$I$10:$I$1009,'Monitoreo COINVERSION'!$AB$19)</f>
        <v>0</v>
      </c>
      <c r="AH78">
        <f>SUMIFS('Captura factura'!$F$10:$F$1009,'Captura factura'!$B$10:$B$1009,'Monitoreo COINVERSION'!$AH$20,'Captura factura'!$C$10:$C$1009,'Monitoreo COINVERSION'!$D78,'Captura factura'!$D$10:$D$1009,'Monitoreo COINVERSION'!$E78,'Captura factura'!$I$10:$I$1009,'Monitoreo COINVERSION'!$AB$19)</f>
        <v>0</v>
      </c>
      <c r="AI78">
        <f>SUMIFS('Captura factura'!$F$10:$F$1009,'Captura factura'!$B$10:$B$1009,'Monitoreo COINVERSION'!$AI$20,'Captura factura'!$C$10:$C$1009,'Monitoreo COINVERSION'!$D78,'Captura factura'!$D$10:$D$1009,'Monitoreo COINVERSION'!$E78,'Captura factura'!$I$10:$I$1009,'Monitoreo COINVERSION'!$AB$19)</f>
        <v>0</v>
      </c>
      <c r="AJ78">
        <f>SUMIFS('Captura factura'!$F$10:$F$1009,'Captura factura'!$B$10:$B$1009,'Monitoreo COINVERSION'!$AJ$20,'Captura factura'!$C$10:$C$1009,'Monitoreo COINVERSION'!$D78,'Captura factura'!$D$10:$D$1009,'Monitoreo COINVERSION'!$E78,'Captura factura'!$I$10:$I$1009,'Monitoreo COINVERSION'!$AB$19)</f>
        <v>0</v>
      </c>
      <c r="AK78">
        <f>SUMIFS('Captura factura'!$F$10:$F$1009,'Captura factura'!$B$10:$B$1009,'Monitoreo COINVERSION'!$AK$20,'Captura factura'!$C$10:$C$1009,'Monitoreo COINVERSION'!$D78,'Captura factura'!$D$10:$D$1009,'Monitoreo COINVERSION'!$E78,'Captura factura'!$I$10:$I$1009,'Monitoreo COINVERSION'!$AB$19)</f>
        <v>0</v>
      </c>
      <c r="AL78">
        <f>SUMIFS('Captura factura'!$F$10:$F$1009,'Captura factura'!$B$10:$B$1009,'Monitoreo COINVERSION'!$AL$20,'Captura factura'!$C$10:$C$1009,'Monitoreo COINVERSION'!$D78,'Captura factura'!$D$10:$D$1009,'Monitoreo COINVERSION'!$E78,'Captura factura'!$I$10:$I$1009,'Monitoreo COINVERSION'!$AB$19)</f>
        <v>0</v>
      </c>
      <c r="AM78">
        <f>SUMIFS('Captura factura'!$F$10:$F$1009,'Captura factura'!$B$10:$B$1009,'Monitoreo COINVERSION'!$AM$20,'Captura factura'!$C$10:$C$1009,'Monitoreo COINVERSION'!$D78,'Captura factura'!$D$10:$D$1009,'Monitoreo COINVERSION'!$E78,'Captura factura'!$I$10:$I$1009,'Monitoreo COINVERSION'!$AB$19)</f>
        <v>0</v>
      </c>
    </row>
    <row r="79" spans="3:39" ht="33" customHeight="1" x14ac:dyDescent="0.2">
      <c r="C79" s="22" t="str">
        <f t="shared" si="3"/>
        <v>0%</v>
      </c>
      <c r="D79" s="83">
        <f>'Solicitud recurso'!$B81</f>
        <v>0</v>
      </c>
      <c r="E79" s="111">
        <f>'Solicitud recurso'!C81</f>
        <v>0</v>
      </c>
      <c r="F79" s="91">
        <f>'Solicitud recurso'!E81</f>
        <v>0</v>
      </c>
      <c r="G79" s="95">
        <f t="shared" si="4"/>
        <v>0</v>
      </c>
      <c r="H79" s="96">
        <f t="shared" si="5"/>
        <v>0</v>
      </c>
      <c r="I79" s="95">
        <f t="shared" si="6"/>
        <v>0</v>
      </c>
      <c r="J79" s="96">
        <f t="shared" si="7"/>
        <v>0</v>
      </c>
      <c r="K79" s="95">
        <f t="shared" si="8"/>
        <v>0</v>
      </c>
      <c r="L79" s="96">
        <f t="shared" si="9"/>
        <v>0</v>
      </c>
      <c r="M79" s="95">
        <f t="shared" si="10"/>
        <v>0</v>
      </c>
      <c r="N79" s="96">
        <f t="shared" si="11"/>
        <v>0</v>
      </c>
      <c r="O79" s="95">
        <f t="shared" si="12"/>
        <v>0</v>
      </c>
      <c r="P79" s="96">
        <f t="shared" si="13"/>
        <v>0</v>
      </c>
      <c r="Q79" s="95">
        <f t="shared" si="14"/>
        <v>0</v>
      </c>
      <c r="R79" s="96">
        <f t="shared" si="15"/>
        <v>0</v>
      </c>
      <c r="S79" s="346">
        <f t="shared" si="1"/>
        <v>0</v>
      </c>
      <c r="T79" s="347"/>
      <c r="U79" s="97">
        <f t="shared" si="17"/>
        <v>0</v>
      </c>
      <c r="V79" s="86" t="str">
        <f t="shared" si="16"/>
        <v>Balance Equilibrado</v>
      </c>
      <c r="AB79">
        <f>SUMIFS('Captura factura'!$F$10:$F$1009,'Captura factura'!$B$10:$B$1009,'Monitoreo COINVERSION'!$AB$20,'Captura factura'!$C$10:$C$1009,'Monitoreo COINVERSION'!$D79,'Captura factura'!$D$10:$D$1009,'Monitoreo COINVERSION'!$E79,'Captura factura'!$I$10:$I$1009,'Monitoreo COINVERSION'!$AB$19)</f>
        <v>0</v>
      </c>
      <c r="AC79">
        <f>SUMIFS('Captura factura'!$F$10:$F$1009,'Captura factura'!$B$10:$B$1009,'Monitoreo COINVERSION'!$AC$20,'Captura factura'!$C$10:$C$1009,'Monitoreo COINVERSION'!$D79,'Captura factura'!$D$10:$D$1009,'Monitoreo COINVERSION'!$E79,'Captura factura'!$I$10:$I$1009,'Monitoreo COINVERSION'!$AB$19)</f>
        <v>0</v>
      </c>
      <c r="AD79">
        <f>SUMIFS('Captura factura'!$F$10:$F$1009,'Captura factura'!$B$10:$B$1009,'Monitoreo COINVERSION'!$AD$20,'Captura factura'!$C$10:$C$1009,'Monitoreo COINVERSION'!$D79,'Captura factura'!$D$10:$D$1009,'Monitoreo COINVERSION'!$E79,'Captura factura'!$I$10:$I$1009,'Monitoreo COINVERSION'!$AB$19)</f>
        <v>0</v>
      </c>
      <c r="AE79">
        <f>SUMIFS('Captura factura'!$F$10:$F$1009,'Captura factura'!$B$10:$B$1009,'Monitoreo COINVERSION'!$AE$20,'Captura factura'!$C$10:$C$1009,'Monitoreo COINVERSION'!$D79,'Captura factura'!$D$10:$D$1009,'Monitoreo COINVERSION'!$E79,'Captura factura'!$I$10:$I$1009,'Monitoreo COINVERSION'!$AB$19)</f>
        <v>0</v>
      </c>
      <c r="AF79">
        <f>SUMIFS('Captura factura'!$F$10:$F$1009,'Captura factura'!$B$10:$B$1009,'Monitoreo COINVERSION'!$AF$20,'Captura factura'!$C$10:$C$1009,'Monitoreo COINVERSION'!$D79,'Captura factura'!$D$10:$D$1009,'Monitoreo COINVERSION'!$E79,'Captura factura'!$I$10:$I$1009,'Monitoreo COINVERSION'!$AB$19)</f>
        <v>0</v>
      </c>
      <c r="AG79">
        <f>SUMIFS('Captura factura'!$F$10:$F$1009,'Captura factura'!$B$10:$B$1009,'Monitoreo COINVERSION'!$AG$20,'Captura factura'!$C$10:$C$1009,'Monitoreo COINVERSION'!$D79,'Captura factura'!$D$10:$D$1009,'Monitoreo COINVERSION'!$E79,'Captura factura'!$I$10:$I$1009,'Monitoreo COINVERSION'!$AB$19)</f>
        <v>0</v>
      </c>
      <c r="AH79">
        <f>SUMIFS('Captura factura'!$F$10:$F$1009,'Captura factura'!$B$10:$B$1009,'Monitoreo COINVERSION'!$AH$20,'Captura factura'!$C$10:$C$1009,'Monitoreo COINVERSION'!$D79,'Captura factura'!$D$10:$D$1009,'Monitoreo COINVERSION'!$E79,'Captura factura'!$I$10:$I$1009,'Monitoreo COINVERSION'!$AB$19)</f>
        <v>0</v>
      </c>
      <c r="AI79">
        <f>SUMIFS('Captura factura'!$F$10:$F$1009,'Captura factura'!$B$10:$B$1009,'Monitoreo COINVERSION'!$AI$20,'Captura factura'!$C$10:$C$1009,'Monitoreo COINVERSION'!$D79,'Captura factura'!$D$10:$D$1009,'Monitoreo COINVERSION'!$E79,'Captura factura'!$I$10:$I$1009,'Monitoreo COINVERSION'!$AB$19)</f>
        <v>0</v>
      </c>
      <c r="AJ79">
        <f>SUMIFS('Captura factura'!$F$10:$F$1009,'Captura factura'!$B$10:$B$1009,'Monitoreo COINVERSION'!$AJ$20,'Captura factura'!$C$10:$C$1009,'Monitoreo COINVERSION'!$D79,'Captura factura'!$D$10:$D$1009,'Monitoreo COINVERSION'!$E79,'Captura factura'!$I$10:$I$1009,'Monitoreo COINVERSION'!$AB$19)</f>
        <v>0</v>
      </c>
      <c r="AK79">
        <f>SUMIFS('Captura factura'!$F$10:$F$1009,'Captura factura'!$B$10:$B$1009,'Monitoreo COINVERSION'!$AK$20,'Captura factura'!$C$10:$C$1009,'Monitoreo COINVERSION'!$D79,'Captura factura'!$D$10:$D$1009,'Monitoreo COINVERSION'!$E79,'Captura factura'!$I$10:$I$1009,'Monitoreo COINVERSION'!$AB$19)</f>
        <v>0</v>
      </c>
      <c r="AL79">
        <f>SUMIFS('Captura factura'!$F$10:$F$1009,'Captura factura'!$B$10:$B$1009,'Monitoreo COINVERSION'!$AL$20,'Captura factura'!$C$10:$C$1009,'Monitoreo COINVERSION'!$D79,'Captura factura'!$D$10:$D$1009,'Monitoreo COINVERSION'!$E79,'Captura factura'!$I$10:$I$1009,'Monitoreo COINVERSION'!$AB$19)</f>
        <v>0</v>
      </c>
      <c r="AM79">
        <f>SUMIFS('Captura factura'!$F$10:$F$1009,'Captura factura'!$B$10:$B$1009,'Monitoreo COINVERSION'!$AM$20,'Captura factura'!$C$10:$C$1009,'Monitoreo COINVERSION'!$D79,'Captura factura'!$D$10:$D$1009,'Monitoreo COINVERSION'!$E79,'Captura factura'!$I$10:$I$1009,'Monitoreo COINVERSION'!$AB$19)</f>
        <v>0</v>
      </c>
    </row>
    <row r="80" spans="3:39" ht="33" customHeight="1" thickBot="1" x14ac:dyDescent="0.25">
      <c r="C80" s="22" t="str">
        <f t="shared" si="3"/>
        <v>0%</v>
      </c>
      <c r="D80" s="83">
        <f>'Solicitud recurso'!$B82</f>
        <v>0</v>
      </c>
      <c r="E80" s="111">
        <f>'Solicitud recurso'!C82</f>
        <v>0</v>
      </c>
      <c r="F80" s="91">
        <f>'Solicitud recurso'!E82</f>
        <v>0</v>
      </c>
      <c r="G80" s="98">
        <f t="shared" si="4"/>
        <v>0</v>
      </c>
      <c r="H80" s="99">
        <f t="shared" si="5"/>
        <v>0</v>
      </c>
      <c r="I80" s="98">
        <f t="shared" si="6"/>
        <v>0</v>
      </c>
      <c r="J80" s="99">
        <f t="shared" si="7"/>
        <v>0</v>
      </c>
      <c r="K80" s="98">
        <f t="shared" si="8"/>
        <v>0</v>
      </c>
      <c r="L80" s="99">
        <f t="shared" si="9"/>
        <v>0</v>
      </c>
      <c r="M80" s="98">
        <f t="shared" si="10"/>
        <v>0</v>
      </c>
      <c r="N80" s="99">
        <f t="shared" si="11"/>
        <v>0</v>
      </c>
      <c r="O80" s="98">
        <f t="shared" si="12"/>
        <v>0</v>
      </c>
      <c r="P80" s="99">
        <f t="shared" si="13"/>
        <v>0</v>
      </c>
      <c r="Q80" s="98">
        <f t="shared" si="14"/>
        <v>0</v>
      </c>
      <c r="R80" s="99">
        <f t="shared" si="15"/>
        <v>0</v>
      </c>
      <c r="S80" s="385">
        <f t="shared" si="1"/>
        <v>0</v>
      </c>
      <c r="T80" s="386"/>
      <c r="U80" s="100">
        <f t="shared" si="2"/>
        <v>0</v>
      </c>
      <c r="V80" s="87" t="str">
        <f t="shared" si="16"/>
        <v>Balance Equilibrado</v>
      </c>
      <c r="AB80">
        <f>SUMIFS('Captura factura'!$F$10:$F$1009,'Captura factura'!$B$10:$B$1009,'Monitoreo COINVERSION'!$AB$20,'Captura factura'!$C$10:$C$1009,'Monitoreo COINVERSION'!$D80,'Captura factura'!$D$10:$D$1009,'Monitoreo COINVERSION'!$E80,'Captura factura'!$I$10:$I$1009,'Monitoreo COINVERSION'!$AB$19)</f>
        <v>0</v>
      </c>
      <c r="AC80">
        <f>SUMIFS('Captura factura'!$F$10:$F$1009,'Captura factura'!$B$10:$B$1009,'Monitoreo COINVERSION'!$AC$20,'Captura factura'!$C$10:$C$1009,'Monitoreo COINVERSION'!$D80,'Captura factura'!$D$10:$D$1009,'Monitoreo COINVERSION'!$E80,'Captura factura'!$I$10:$I$1009,'Monitoreo COINVERSION'!$AB$19)</f>
        <v>0</v>
      </c>
      <c r="AD80">
        <f>SUMIFS('Captura factura'!$F$10:$F$1009,'Captura factura'!$B$10:$B$1009,'Monitoreo COINVERSION'!$AD$20,'Captura factura'!$C$10:$C$1009,'Monitoreo COINVERSION'!$D80,'Captura factura'!$D$10:$D$1009,'Monitoreo COINVERSION'!$E80,'Captura factura'!$I$10:$I$1009,'Monitoreo COINVERSION'!$AB$19)</f>
        <v>0</v>
      </c>
      <c r="AE80">
        <f>SUMIFS('Captura factura'!$F$10:$F$1009,'Captura factura'!$B$10:$B$1009,'Monitoreo COINVERSION'!$AE$20,'Captura factura'!$C$10:$C$1009,'Monitoreo COINVERSION'!$D80,'Captura factura'!$D$10:$D$1009,'Monitoreo COINVERSION'!$E80,'Captura factura'!$I$10:$I$1009,'Monitoreo COINVERSION'!$AB$19)</f>
        <v>0</v>
      </c>
      <c r="AF80">
        <f>SUMIFS('Captura factura'!$F$10:$F$1009,'Captura factura'!$B$10:$B$1009,'Monitoreo COINVERSION'!$AF$20,'Captura factura'!$C$10:$C$1009,'Monitoreo COINVERSION'!$D80,'Captura factura'!$D$10:$D$1009,'Monitoreo COINVERSION'!$E80,'Captura factura'!$I$10:$I$1009,'Monitoreo COINVERSION'!$AB$19)</f>
        <v>0</v>
      </c>
      <c r="AG80">
        <f>SUMIFS('Captura factura'!$F$10:$F$1009,'Captura factura'!$B$10:$B$1009,'Monitoreo COINVERSION'!$AG$20,'Captura factura'!$C$10:$C$1009,'Monitoreo COINVERSION'!$D80,'Captura factura'!$D$10:$D$1009,'Monitoreo COINVERSION'!$E80,'Captura factura'!$I$10:$I$1009,'Monitoreo COINVERSION'!$AB$19)</f>
        <v>0</v>
      </c>
      <c r="AH80">
        <f>SUMIFS('Captura factura'!$F$10:$F$1009,'Captura factura'!$B$10:$B$1009,'Monitoreo COINVERSION'!$AH$20,'Captura factura'!$C$10:$C$1009,'Monitoreo COINVERSION'!$D80,'Captura factura'!$D$10:$D$1009,'Monitoreo COINVERSION'!$E80,'Captura factura'!$I$10:$I$1009,'Monitoreo COINVERSION'!$AB$19)</f>
        <v>0</v>
      </c>
      <c r="AI80">
        <f>SUMIFS('Captura factura'!$F$10:$F$1009,'Captura factura'!$B$10:$B$1009,'Monitoreo COINVERSION'!$AI$20,'Captura factura'!$C$10:$C$1009,'Monitoreo COINVERSION'!$D80,'Captura factura'!$D$10:$D$1009,'Monitoreo COINVERSION'!$E80,'Captura factura'!$I$10:$I$1009,'Monitoreo COINVERSION'!$AB$19)</f>
        <v>0</v>
      </c>
      <c r="AJ80">
        <f>SUMIFS('Captura factura'!$F$10:$F$1009,'Captura factura'!$B$10:$B$1009,'Monitoreo COINVERSION'!$AJ$20,'Captura factura'!$C$10:$C$1009,'Monitoreo COINVERSION'!$D80,'Captura factura'!$D$10:$D$1009,'Monitoreo COINVERSION'!$E80,'Captura factura'!$I$10:$I$1009,'Monitoreo COINVERSION'!$AB$19)</f>
        <v>0</v>
      </c>
      <c r="AK80">
        <f>SUMIFS('Captura factura'!$F$10:$F$1009,'Captura factura'!$B$10:$B$1009,'Monitoreo COINVERSION'!$AK$20,'Captura factura'!$C$10:$C$1009,'Monitoreo COINVERSION'!$D80,'Captura factura'!$D$10:$D$1009,'Monitoreo COINVERSION'!$E80,'Captura factura'!$I$10:$I$1009,'Monitoreo COINVERSION'!$AB$19)</f>
        <v>0</v>
      </c>
      <c r="AL80">
        <f>SUMIFS('Captura factura'!$F$10:$F$1009,'Captura factura'!$B$10:$B$1009,'Monitoreo COINVERSION'!$AL$20,'Captura factura'!$C$10:$C$1009,'Monitoreo COINVERSION'!$D80,'Captura factura'!$D$10:$D$1009,'Monitoreo COINVERSION'!$E80,'Captura factura'!$I$10:$I$1009,'Monitoreo COINVERSION'!$AB$19)</f>
        <v>0</v>
      </c>
      <c r="AM80">
        <f>SUMIFS('Captura factura'!$F$10:$F$1009,'Captura factura'!$B$10:$B$1009,'Monitoreo COINVERSION'!$AM$20,'Captura factura'!$C$10:$C$1009,'Monitoreo COINVERSION'!$D80,'Captura factura'!$D$10:$D$1009,'Monitoreo COINVERSION'!$E80,'Captura factura'!$I$10:$I$1009,'Monitoreo COINVERSION'!$AB$19)</f>
        <v>0</v>
      </c>
    </row>
    <row r="81" spans="1:26" ht="33" customHeight="1" thickBot="1" x14ac:dyDescent="0.25">
      <c r="C81" s="4"/>
      <c r="D81" s="88"/>
      <c r="E81" s="112" t="s">
        <v>14</v>
      </c>
      <c r="F81" s="101">
        <f t="shared" ref="F81:R81" si="18">SUM(F21:F80)</f>
        <v>0</v>
      </c>
      <c r="G81" s="264">
        <f t="shared" si="18"/>
        <v>0</v>
      </c>
      <c r="H81" s="265">
        <f t="shared" si="18"/>
        <v>0</v>
      </c>
      <c r="I81" s="264">
        <f t="shared" si="18"/>
        <v>0</v>
      </c>
      <c r="J81" s="265">
        <f t="shared" si="18"/>
        <v>0</v>
      </c>
      <c r="K81" s="264">
        <f t="shared" si="18"/>
        <v>0</v>
      </c>
      <c r="L81" s="265">
        <f t="shared" si="18"/>
        <v>0</v>
      </c>
      <c r="M81" s="264">
        <f t="shared" si="18"/>
        <v>0</v>
      </c>
      <c r="N81" s="265">
        <f t="shared" si="18"/>
        <v>0</v>
      </c>
      <c r="O81" s="264">
        <f t="shared" si="18"/>
        <v>0</v>
      </c>
      <c r="P81" s="265">
        <f t="shared" si="18"/>
        <v>0</v>
      </c>
      <c r="Q81" s="264">
        <f t="shared" si="18"/>
        <v>0</v>
      </c>
      <c r="R81" s="265">
        <f t="shared" si="18"/>
        <v>0</v>
      </c>
      <c r="S81" s="397">
        <f>SUM(S21:T80)</f>
        <v>0</v>
      </c>
      <c r="T81" s="398"/>
      <c r="U81" s="266">
        <f>F81-S81</f>
        <v>0</v>
      </c>
      <c r="V81" s="267" t="str">
        <f t="shared" ref="V81" si="19">IF(AND(U81&gt;0),"Saldo Remanente",IF(AND(U81&lt;0),"Gasto Excedido",IF(AND(U81=0),"Balance Equilibrado","Error")))</f>
        <v>Balance Equilibrado</v>
      </c>
    </row>
    <row r="83" spans="1:26" ht="15" customHeight="1" x14ac:dyDescent="0.2">
      <c r="A83" s="2"/>
      <c r="B83" s="2"/>
      <c r="C83" s="2"/>
      <c r="D83" s="2"/>
      <c r="E83" s="3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/>
    <row r="86" spans="1:26" ht="15.75" customHeight="1" x14ac:dyDescent="0.2"/>
    <row r="87" spans="1:26" ht="15.75" customHeight="1" x14ac:dyDescent="0.2"/>
    <row r="88" spans="1:26" ht="15.75" customHeight="1" x14ac:dyDescent="0.2"/>
    <row r="89" spans="1:26" ht="15.75" customHeight="1" x14ac:dyDescent="0.2"/>
    <row r="90" spans="1:26" ht="15.75" customHeight="1" x14ac:dyDescent="0.2"/>
    <row r="91" spans="1:26" ht="15.75" customHeight="1" x14ac:dyDescent="0.2"/>
    <row r="92" spans="1:26" ht="15.75" customHeight="1" x14ac:dyDescent="0.2"/>
    <row r="93" spans="1:26" ht="15.75" customHeight="1" x14ac:dyDescent="0.2"/>
    <row r="94" spans="1:26" ht="15.75" customHeight="1" x14ac:dyDescent="0.2"/>
    <row r="95" spans="1:26" ht="15.75" customHeight="1" x14ac:dyDescent="0.2"/>
    <row r="96" spans="1:2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sheetProtection algorithmName="SHA-512" hashValue="emkLtbNg/x1r1lc619sPYVDrQY8mTUzPYjAjj38AIwZGQfEPTycv+K9CpA+I4VlIaEnLzcUGJbSkfBOKWPx45A==" saltValue="Zr48Dz6RfCEWnqmeza/B9w==" spinCount="100000" sheet="1" selectLockedCells="1"/>
  <mergeCells count="134">
    <mergeCell ref="K9:L9"/>
    <mergeCell ref="M9:N9"/>
    <mergeCell ref="O9:P9"/>
    <mergeCell ref="Q9:R9"/>
    <mergeCell ref="S9:U9"/>
    <mergeCell ref="V9:W9"/>
    <mergeCell ref="X10:Y10"/>
    <mergeCell ref="O13:P13"/>
    <mergeCell ref="Q13:R13"/>
    <mergeCell ref="S13:U13"/>
    <mergeCell ref="V13:W13"/>
    <mergeCell ref="M10:N10"/>
    <mergeCell ref="O10:P10"/>
    <mergeCell ref="Q10:R10"/>
    <mergeCell ref="X11:Y11"/>
    <mergeCell ref="X12:Y12"/>
    <mergeCell ref="X13:Y13"/>
    <mergeCell ref="Q11:R11"/>
    <mergeCell ref="G17:H17"/>
    <mergeCell ref="G15:H15"/>
    <mergeCell ref="K15:L15"/>
    <mergeCell ref="M15:N15"/>
    <mergeCell ref="O15:P15"/>
    <mergeCell ref="Q15:R15"/>
    <mergeCell ref="S19:V19"/>
    <mergeCell ref="I15:J15"/>
    <mergeCell ref="G13:H13"/>
    <mergeCell ref="S14:U14"/>
    <mergeCell ref="V14:W14"/>
    <mergeCell ref="S15:U15"/>
    <mergeCell ref="V15:W15"/>
    <mergeCell ref="G19:H19"/>
    <mergeCell ref="I19:J19"/>
    <mergeCell ref="K19:L19"/>
    <mergeCell ref="K13:L13"/>
    <mergeCell ref="M13:N13"/>
    <mergeCell ref="M19:N19"/>
    <mergeCell ref="O19:P19"/>
    <mergeCell ref="Q19:R19"/>
    <mergeCell ref="I14:J14"/>
    <mergeCell ref="K14:L14"/>
    <mergeCell ref="M14:N14"/>
    <mergeCell ref="S25:T25"/>
    <mergeCell ref="S26:T26"/>
    <mergeCell ref="S27:T27"/>
    <mergeCell ref="S28:T28"/>
    <mergeCell ref="S29:T29"/>
    <mergeCell ref="S30:T30"/>
    <mergeCell ref="X14:Y14"/>
    <mergeCell ref="X15:Y15"/>
    <mergeCell ref="X9:Y9"/>
    <mergeCell ref="S20:T20"/>
    <mergeCell ref="S21:T21"/>
    <mergeCell ref="S22:T22"/>
    <mergeCell ref="S23:T23"/>
    <mergeCell ref="S24:T24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53:T53"/>
    <mergeCell ref="S54:T54"/>
    <mergeCell ref="S55:T55"/>
    <mergeCell ref="S43:T43"/>
    <mergeCell ref="S44:T44"/>
    <mergeCell ref="S45:T45"/>
    <mergeCell ref="S46:T46"/>
    <mergeCell ref="S47:T47"/>
    <mergeCell ref="S48:T48"/>
    <mergeCell ref="S79:T79"/>
    <mergeCell ref="S80:T80"/>
    <mergeCell ref="S81:T81"/>
    <mergeCell ref="S73:T73"/>
    <mergeCell ref="S74:T74"/>
    <mergeCell ref="S75:T75"/>
    <mergeCell ref="S76:T76"/>
    <mergeCell ref="S77:T77"/>
    <mergeCell ref="S78:T78"/>
    <mergeCell ref="G10:H10"/>
    <mergeCell ref="K10:L10"/>
    <mergeCell ref="S67:T67"/>
    <mergeCell ref="S68:T68"/>
    <mergeCell ref="S69:T69"/>
    <mergeCell ref="S70:T70"/>
    <mergeCell ref="S71:T71"/>
    <mergeCell ref="S72:T72"/>
    <mergeCell ref="S61:T61"/>
    <mergeCell ref="S62:T62"/>
    <mergeCell ref="S63:T63"/>
    <mergeCell ref="S64:T64"/>
    <mergeCell ref="S65:T65"/>
    <mergeCell ref="S66:T66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I13:J13"/>
    <mergeCell ref="O14:P14"/>
    <mergeCell ref="Q14:R14"/>
    <mergeCell ref="G14:H14"/>
    <mergeCell ref="E8:Y8"/>
    <mergeCell ref="I10:J10"/>
    <mergeCell ref="S10:U10"/>
    <mergeCell ref="V10:W10"/>
    <mergeCell ref="I11:J11"/>
    <mergeCell ref="S11:U11"/>
    <mergeCell ref="V11:W11"/>
    <mergeCell ref="I12:J12"/>
    <mergeCell ref="K12:L12"/>
    <mergeCell ref="M12:N12"/>
    <mergeCell ref="O12:P12"/>
    <mergeCell ref="Q12:R12"/>
    <mergeCell ref="S12:U12"/>
    <mergeCell ref="V12:W12"/>
    <mergeCell ref="G12:H12"/>
    <mergeCell ref="G9:H9"/>
    <mergeCell ref="I9:J9"/>
    <mergeCell ref="G11:H11"/>
    <mergeCell ref="K11:L11"/>
    <mergeCell ref="M11:N11"/>
    <mergeCell ref="O11:P11"/>
  </mergeCells>
  <conditionalFormatting sqref="C21:C80">
    <cfRule type="dataBar" priority="2">
      <dataBar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{42177F8B-74BF-4896-8DB9-4EABCD70AA4E}</x14:id>
        </ext>
      </extLst>
    </cfRule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177F8B-74BF-4896-8DB9-4EABCD70AA4E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4" tint="-0.249977111117893"/>
              <x14:negativeFillColor rgb="FFFF0000"/>
              <x14:axisColor rgb="FF000000"/>
            </x14:dataBar>
          </x14:cfRule>
          <xm:sqref>C21:C80</xm:sqref>
        </x14:conditionalFormatting>
        <x14:conditionalFormatting xmlns:xm="http://schemas.microsoft.com/office/excel/2006/main">
          <x14:cfRule type="containsText" priority="4" operator="containsText" id="{349E7EE6-27C1-1549-B319-19A5038D86BD}">
            <xm:f>NOT(ISERROR(SEARCH($Z$22,V21)))</xm:f>
            <xm:f>$Z$22</xm:f>
            <x14:dxf>
              <font>
                <b val="0"/>
                <i/>
              </font>
              <fill>
                <gradientFill degree="180">
                  <stop position="0">
                    <color rgb="FFEF7511"/>
                  </stop>
                  <stop position="1">
                    <color rgb="FFFF0000"/>
                  </stop>
                </gradientFill>
              </fill>
            </x14:dxf>
          </x14:cfRule>
          <x14:cfRule type="containsText" priority="5" operator="containsText" id="{F5FD62D7-31DE-4346-8341-2D83F2C61FFD}">
            <xm:f>NOT(ISERROR(SEARCH($Z$21,V21)))</xm:f>
            <xm:f>$Z$21</xm:f>
            <x14:dxf>
              <font>
                <b val="0"/>
                <i/>
              </font>
              <fill>
                <gradientFill degree="180">
                  <stop position="0">
                    <color theme="9" tint="0.59999389629810485"/>
                  </stop>
                  <stop position="1">
                    <color rgb="FF92D050"/>
                  </stop>
                </gradientFill>
              </fill>
            </x14:dxf>
          </x14:cfRule>
          <x14:cfRule type="containsText" priority="6" operator="containsText" id="{02C0A455-71A4-A040-BE96-804DA5659E32}">
            <xm:f>NOT(ISERROR(SEARCH($Z$20,V21)))</xm:f>
            <xm:f>$Z$20</xm:f>
            <x14:dxf>
              <font>
                <b val="0"/>
                <i/>
                <color theme="1"/>
              </font>
              <fill>
                <gradientFill degree="180">
                  <stop position="0">
                    <color theme="7" tint="0.59999389629810485"/>
                  </stop>
                  <stop position="1">
                    <color rgb="FFFFFF00"/>
                  </stop>
                </gradientFill>
              </fill>
            </x14:dxf>
          </x14:cfRule>
          <xm:sqref>V21:V81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outlinePr summaryBelow="0" summaryRight="0"/>
  </sheetPr>
  <dimension ref="A1:Y953"/>
  <sheetViews>
    <sheetView showGridLines="0" zoomScale="85" zoomScaleNormal="85" workbookViewId="0">
      <selection activeCell="C20" sqref="C20"/>
    </sheetView>
  </sheetViews>
  <sheetFormatPr baseColWidth="10" defaultColWidth="11.1640625" defaultRowHeight="15" customHeight="1" x14ac:dyDescent="0.2"/>
  <cols>
    <col min="1" max="1" width="3.6640625" customWidth="1"/>
    <col min="2" max="2" width="26.1640625" customWidth="1"/>
    <col min="3" max="3" width="21.6640625" customWidth="1"/>
    <col min="4" max="5" width="14.6640625" customWidth="1"/>
    <col min="6" max="6" width="15.5" customWidth="1"/>
    <col min="7" max="8" width="18" customWidth="1"/>
    <col min="9" max="15" width="11.33203125" customWidth="1"/>
    <col min="16" max="16" width="4.5" customWidth="1"/>
    <col min="17" max="17" width="11.1640625" customWidth="1"/>
    <col min="18" max="18" width="13.6640625" customWidth="1"/>
    <col min="19" max="19" width="18.1640625" customWidth="1"/>
    <col min="20" max="23" width="11.1640625" customWidth="1"/>
    <col min="24" max="24" width="17" customWidth="1"/>
    <col min="25" max="25" width="11.1640625" customWidth="1"/>
  </cols>
  <sheetData>
    <row r="1" spans="1:25" ht="54" customHeight="1" x14ac:dyDescent="0.2"/>
    <row r="2" spans="1:25" ht="39" customHeight="1" x14ac:dyDescent="0.2"/>
    <row r="3" spans="1:25" ht="21" hidden="1" customHeight="1" thickBot="1" x14ac:dyDescent="0.25"/>
    <row r="4" spans="1:25" ht="15" customHeight="1" x14ac:dyDescent="0.2">
      <c r="B4" s="24"/>
      <c r="C4" s="55">
        <f>'Solicitud recurso'!C4</f>
        <v>0</v>
      </c>
    </row>
    <row r="5" spans="1:25" ht="11" customHeight="1" x14ac:dyDescent="0.2"/>
    <row r="6" spans="1:25" ht="15.7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 thickBot="1" x14ac:dyDescent="0.25">
      <c r="B7" s="447" t="s">
        <v>48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  <c r="N7" s="2"/>
      <c r="O7" s="2"/>
      <c r="P7" s="2"/>
      <c r="Q7" s="2"/>
    </row>
    <row r="8" spans="1:25" ht="61" customHeight="1" x14ac:dyDescent="0.2">
      <c r="B8" s="117" t="s">
        <v>2</v>
      </c>
      <c r="C8" s="118" t="s">
        <v>49</v>
      </c>
      <c r="D8" s="448" t="s">
        <v>50</v>
      </c>
      <c r="E8" s="449"/>
      <c r="F8" s="450" t="s">
        <v>51</v>
      </c>
      <c r="G8" s="451"/>
      <c r="H8" s="452" t="s">
        <v>52</v>
      </c>
      <c r="I8" s="453"/>
      <c r="J8" s="454" t="s">
        <v>53</v>
      </c>
      <c r="K8" s="455"/>
      <c r="L8" s="456" t="s">
        <v>54</v>
      </c>
      <c r="M8" s="449"/>
      <c r="N8" s="2"/>
      <c r="O8" s="2"/>
      <c r="P8" s="2"/>
      <c r="Q8" s="2"/>
      <c r="R8" s="2"/>
    </row>
    <row r="9" spans="1:25" ht="33" customHeight="1" x14ac:dyDescent="0.2">
      <c r="B9" s="119" t="s">
        <v>9</v>
      </c>
      <c r="C9" s="116">
        <f>'Solicitud recurso'!D11</f>
        <v>0</v>
      </c>
      <c r="D9" s="442">
        <f>'Solicitud recurso'!F11</f>
        <v>0</v>
      </c>
      <c r="E9" s="433"/>
      <c r="F9" s="436">
        <f>'Monitoreo FICOSEC'!U10</f>
        <v>0</v>
      </c>
      <c r="G9" s="431"/>
      <c r="H9" s="437">
        <f>'Monitoreo COINVERSION'!V10</f>
        <v>0</v>
      </c>
      <c r="I9" s="438"/>
      <c r="J9" s="430">
        <f t="shared" ref="J9:J12" si="0">C9-F9</f>
        <v>0</v>
      </c>
      <c r="K9" s="431"/>
      <c r="L9" s="432">
        <f t="shared" ref="L9:L12" si="1">D9-H9</f>
        <v>0</v>
      </c>
      <c r="M9" s="433"/>
      <c r="N9" s="2"/>
      <c r="O9" s="2"/>
      <c r="P9" s="2"/>
      <c r="Q9" s="2"/>
      <c r="R9" s="2"/>
    </row>
    <row r="10" spans="1:25" ht="33" customHeight="1" x14ac:dyDescent="0.2">
      <c r="B10" s="119" t="s">
        <v>10</v>
      </c>
      <c r="C10" s="116">
        <f>'Solicitud recurso'!D12</f>
        <v>0</v>
      </c>
      <c r="D10" s="442">
        <f>'Solicitud recurso'!F12</f>
        <v>0</v>
      </c>
      <c r="E10" s="433"/>
      <c r="F10" s="436">
        <f>'Monitoreo FICOSEC'!U11</f>
        <v>0</v>
      </c>
      <c r="G10" s="431"/>
      <c r="H10" s="437">
        <f>'Monitoreo COINVERSION'!V11</f>
        <v>0</v>
      </c>
      <c r="I10" s="438"/>
      <c r="J10" s="430">
        <f t="shared" si="0"/>
        <v>0</v>
      </c>
      <c r="K10" s="431"/>
      <c r="L10" s="432">
        <f t="shared" si="1"/>
        <v>0</v>
      </c>
      <c r="M10" s="433"/>
      <c r="N10" s="2"/>
      <c r="O10" s="2"/>
      <c r="P10" s="2"/>
      <c r="Q10" s="2"/>
      <c r="R10" s="2"/>
    </row>
    <row r="11" spans="1:25" ht="33" customHeight="1" x14ac:dyDescent="0.2">
      <c r="B11" s="119" t="s">
        <v>11</v>
      </c>
      <c r="C11" s="116">
        <f>'Solicitud recurso'!D13</f>
        <v>0</v>
      </c>
      <c r="D11" s="442">
        <f>'Solicitud recurso'!F13</f>
        <v>0</v>
      </c>
      <c r="E11" s="433"/>
      <c r="F11" s="436">
        <f>'Monitoreo FICOSEC'!U12</f>
        <v>0</v>
      </c>
      <c r="G11" s="431"/>
      <c r="H11" s="437">
        <f>'Monitoreo COINVERSION'!V12</f>
        <v>0</v>
      </c>
      <c r="I11" s="438"/>
      <c r="J11" s="430">
        <f t="shared" si="0"/>
        <v>0</v>
      </c>
      <c r="K11" s="431"/>
      <c r="L11" s="432">
        <f t="shared" si="1"/>
        <v>0</v>
      </c>
      <c r="M11" s="433"/>
      <c r="N11" s="2"/>
      <c r="O11" s="2"/>
      <c r="P11" s="2"/>
      <c r="Q11" s="2"/>
      <c r="R11" s="2"/>
    </row>
    <row r="12" spans="1:25" ht="33" customHeight="1" x14ac:dyDescent="0.2">
      <c r="B12" s="120" t="s">
        <v>12</v>
      </c>
      <c r="C12" s="113">
        <f>'Solicitud recurso'!D14</f>
        <v>0</v>
      </c>
      <c r="D12" s="434">
        <f>'Solicitud recurso'!F14</f>
        <v>0</v>
      </c>
      <c r="E12" s="435"/>
      <c r="F12" s="436">
        <f>'Monitoreo FICOSEC'!U13</f>
        <v>0</v>
      </c>
      <c r="G12" s="431"/>
      <c r="H12" s="437">
        <f>'Monitoreo COINVERSION'!V13</f>
        <v>0</v>
      </c>
      <c r="I12" s="438"/>
      <c r="J12" s="439">
        <f t="shared" si="0"/>
        <v>0</v>
      </c>
      <c r="K12" s="440"/>
      <c r="L12" s="441">
        <f t="shared" si="1"/>
        <v>0</v>
      </c>
      <c r="M12" s="435"/>
      <c r="N12" s="2"/>
      <c r="O12" s="2"/>
      <c r="P12" s="2"/>
      <c r="Q12" s="2"/>
      <c r="R12" s="2"/>
    </row>
    <row r="13" spans="1:25" ht="33" customHeight="1" thickBot="1" x14ac:dyDescent="0.25">
      <c r="B13" s="121" t="s">
        <v>13</v>
      </c>
      <c r="C13" s="113">
        <f>'Solicitud recurso'!D15</f>
        <v>0</v>
      </c>
      <c r="D13" s="407">
        <f>'Solicitud recurso'!F15</f>
        <v>0</v>
      </c>
      <c r="E13" s="345"/>
      <c r="F13" s="417">
        <f>'Monitoreo FICOSEC'!U14</f>
        <v>0</v>
      </c>
      <c r="G13" s="412"/>
      <c r="H13" s="415">
        <f>'Monitoreo COINVERSION'!V14</f>
        <v>0</v>
      </c>
      <c r="I13" s="416"/>
      <c r="J13" s="413">
        <f>C13-F13</f>
        <v>0</v>
      </c>
      <c r="K13" s="414"/>
      <c r="L13" s="408">
        <f>D13-H13</f>
        <v>0</v>
      </c>
      <c r="M13" s="409"/>
      <c r="N13" s="2"/>
      <c r="O13" s="2"/>
      <c r="P13" s="2"/>
      <c r="Q13" s="2"/>
      <c r="R13" s="2"/>
    </row>
    <row r="14" spans="1:25" ht="33" customHeight="1" thickBot="1" x14ac:dyDescent="0.25">
      <c r="B14" s="122" t="s">
        <v>14</v>
      </c>
      <c r="C14" s="103">
        <f>SUM(C9:C13)</f>
        <v>0</v>
      </c>
      <c r="D14" s="424">
        <f>SUM(D9:E13)</f>
        <v>0</v>
      </c>
      <c r="E14" s="425"/>
      <c r="F14" s="426">
        <f>SUM(F9:G13)</f>
        <v>0</v>
      </c>
      <c r="G14" s="427"/>
      <c r="H14" s="424">
        <f>SUM(H9:I13)</f>
        <v>0</v>
      </c>
      <c r="I14" s="427"/>
      <c r="J14" s="428">
        <f>SUM(J9:K13)</f>
        <v>0</v>
      </c>
      <c r="K14" s="427"/>
      <c r="L14" s="429">
        <f>SUM(L9:M13)</f>
        <v>0</v>
      </c>
      <c r="M14" s="425"/>
      <c r="N14" s="2"/>
      <c r="O14" s="2"/>
      <c r="P14" s="2"/>
      <c r="Q14" s="2"/>
      <c r="R14" s="2"/>
    </row>
    <row r="15" spans="1:25" ht="33" customHeight="1" x14ac:dyDescent="0.2">
      <c r="N15" s="2"/>
      <c r="O15" s="2"/>
      <c r="P15" s="2"/>
      <c r="Q15" s="2"/>
      <c r="R15" s="2"/>
    </row>
    <row r="16" spans="1:25" ht="15.7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2:15" ht="15.75" customHeight="1" thickBot="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2:15" ht="22.5" customHeight="1" thickBot="1" x14ac:dyDescent="0.25">
      <c r="B18" s="363" t="s">
        <v>43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5"/>
    </row>
    <row r="19" spans="2:15" ht="22.5" customHeight="1" thickBot="1" x14ac:dyDescent="0.25">
      <c r="B19" s="123"/>
      <c r="C19" s="124" t="s">
        <v>145</v>
      </c>
      <c r="D19" s="422" t="s">
        <v>137</v>
      </c>
      <c r="E19" s="423"/>
      <c r="F19" s="422" t="s">
        <v>146</v>
      </c>
      <c r="G19" s="423"/>
      <c r="H19" s="422" t="s">
        <v>139</v>
      </c>
      <c r="I19" s="423"/>
      <c r="J19" s="422" t="s">
        <v>141</v>
      </c>
      <c r="K19" s="423" t="s">
        <v>18</v>
      </c>
      <c r="L19" s="422" t="s">
        <v>143</v>
      </c>
      <c r="M19" s="423"/>
      <c r="N19" s="422" t="s">
        <v>14</v>
      </c>
      <c r="O19" s="423"/>
    </row>
    <row r="20" spans="2:15" ht="22.5" customHeight="1" x14ac:dyDescent="0.2">
      <c r="B20" s="125" t="s">
        <v>44</v>
      </c>
      <c r="C20" s="184"/>
      <c r="D20" s="418"/>
      <c r="E20" s="419"/>
      <c r="F20" s="418"/>
      <c r="G20" s="419"/>
      <c r="H20" s="418"/>
      <c r="I20" s="419"/>
      <c r="J20" s="418"/>
      <c r="K20" s="419"/>
      <c r="L20" s="418"/>
      <c r="M20" s="419"/>
      <c r="N20" s="420">
        <f>SUM(C20:M20)</f>
        <v>0</v>
      </c>
      <c r="O20" s="421"/>
    </row>
    <row r="21" spans="2:15" ht="22.5" customHeight="1" thickBot="1" x14ac:dyDescent="0.25">
      <c r="B21" s="126" t="s">
        <v>45</v>
      </c>
      <c r="C21" s="115">
        <f>'Monitoreo FICOSEC'!H15</f>
        <v>0</v>
      </c>
      <c r="D21" s="407">
        <f>'Monitoreo FICOSEC'!J15</f>
        <v>0</v>
      </c>
      <c r="E21" s="412"/>
      <c r="F21" s="407">
        <f>'Monitoreo FICOSEC'!L15</f>
        <v>0</v>
      </c>
      <c r="G21" s="412"/>
      <c r="H21" s="407">
        <f>'Monitoreo FICOSEC'!N15</f>
        <v>0</v>
      </c>
      <c r="I21" s="412"/>
      <c r="J21" s="407">
        <f>'Monitoreo FICOSEC'!P15</f>
        <v>0</v>
      </c>
      <c r="K21" s="412"/>
      <c r="L21" s="407">
        <f>'Monitoreo FICOSEC'!R15</f>
        <v>0</v>
      </c>
      <c r="M21" s="412"/>
      <c r="N21" s="407">
        <f>SUM(C21:M21)</f>
        <v>0</v>
      </c>
      <c r="O21" s="412"/>
    </row>
    <row r="22" spans="2:15" ht="22.5" customHeight="1" thickBot="1" x14ac:dyDescent="0.25">
      <c r="B22" s="127" t="s">
        <v>46</v>
      </c>
      <c r="C22" s="102">
        <f>C20-C21</f>
        <v>0</v>
      </c>
      <c r="D22" s="410">
        <f t="shared" ref="D22" si="2">D20-D21</f>
        <v>0</v>
      </c>
      <c r="E22" s="411"/>
      <c r="F22" s="410">
        <f>F20-F21</f>
        <v>0</v>
      </c>
      <c r="G22" s="411"/>
      <c r="H22" s="410">
        <f>H20-H21</f>
        <v>0</v>
      </c>
      <c r="I22" s="411"/>
      <c r="J22" s="410">
        <f>J20-J21</f>
        <v>0</v>
      </c>
      <c r="K22" s="411"/>
      <c r="L22" s="410">
        <f>L20-L21</f>
        <v>0</v>
      </c>
      <c r="M22" s="411"/>
      <c r="N22" s="410">
        <f>N20-N21</f>
        <v>0</v>
      </c>
      <c r="O22" s="411"/>
    </row>
    <row r="23" spans="2:15" ht="15.75" customHeight="1" x14ac:dyDescent="0.2">
      <c r="B23" s="128"/>
      <c r="C23" s="129"/>
      <c r="D23" s="129"/>
      <c r="E23" s="130"/>
      <c r="F23" s="129"/>
      <c r="G23" s="130"/>
      <c r="H23" s="129"/>
      <c r="I23" s="130"/>
      <c r="J23" s="129"/>
      <c r="K23" s="130"/>
      <c r="L23" s="56"/>
      <c r="M23" s="56"/>
    </row>
    <row r="24" spans="2:15" ht="15.75" customHeight="1" x14ac:dyDescent="0.2">
      <c r="B24" s="446" t="s">
        <v>83</v>
      </c>
      <c r="C24" s="446"/>
      <c r="D24" s="446"/>
      <c r="E24" s="446"/>
      <c r="F24" s="446"/>
      <c r="G24" s="446"/>
      <c r="H24" s="446"/>
      <c r="I24" s="130"/>
      <c r="J24" s="129"/>
      <c r="K24" s="130"/>
      <c r="L24" s="56"/>
      <c r="M24" s="56"/>
    </row>
    <row r="25" spans="2:15" ht="15.75" customHeight="1" thickBot="1" x14ac:dyDescent="0.2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2:15" ht="23.25" customHeight="1" thickBot="1" x14ac:dyDescent="0.25">
      <c r="B26" s="443" t="s">
        <v>55</v>
      </c>
      <c r="C26" s="444"/>
      <c r="D26" s="444"/>
      <c r="E26" s="444"/>
      <c r="F26" s="444"/>
      <c r="G26" s="444"/>
      <c r="H26" s="445"/>
      <c r="I26" s="56"/>
      <c r="J26" s="56"/>
      <c r="K26" s="56"/>
      <c r="L26" s="56"/>
      <c r="M26" s="56"/>
    </row>
    <row r="27" spans="2:15" ht="68.25" customHeight="1" thickBot="1" x14ac:dyDescent="0.25">
      <c r="B27" s="66" t="s">
        <v>147</v>
      </c>
      <c r="C27" s="68" t="s">
        <v>44</v>
      </c>
      <c r="D27" s="69" t="s">
        <v>45</v>
      </c>
      <c r="E27" s="71" t="s">
        <v>46</v>
      </c>
      <c r="F27" s="67" t="s">
        <v>56</v>
      </c>
      <c r="G27" s="70" t="s">
        <v>57</v>
      </c>
      <c r="H27" s="70" t="s">
        <v>150</v>
      </c>
      <c r="I27" s="56"/>
      <c r="J27" s="56"/>
      <c r="K27" s="56"/>
      <c r="L27" s="56"/>
      <c r="M27" s="56"/>
    </row>
    <row r="28" spans="2:15" ht="32" customHeight="1" x14ac:dyDescent="0.2">
      <c r="B28" s="131">
        <v>1</v>
      </c>
      <c r="C28" s="141">
        <f>C20</f>
        <v>0</v>
      </c>
      <c r="D28" s="114">
        <f>C21</f>
        <v>0</v>
      </c>
      <c r="E28" s="142">
        <f>C28-D28</f>
        <v>0</v>
      </c>
      <c r="F28" s="175"/>
      <c r="G28" s="176"/>
      <c r="H28" s="177"/>
      <c r="I28" s="56"/>
      <c r="J28" s="56"/>
      <c r="K28" s="56"/>
      <c r="L28" s="56"/>
      <c r="M28" s="56"/>
    </row>
    <row r="29" spans="2:15" ht="32" customHeight="1" x14ac:dyDescent="0.2">
      <c r="B29" s="132">
        <v>2</v>
      </c>
      <c r="C29" s="141">
        <f>D20</f>
        <v>0</v>
      </c>
      <c r="D29" s="114">
        <f>D21</f>
        <v>0</v>
      </c>
      <c r="E29" s="142">
        <f t="shared" ref="E29:E33" si="3">C29-D29</f>
        <v>0</v>
      </c>
      <c r="F29" s="178"/>
      <c r="G29" s="179"/>
      <c r="H29" s="180"/>
      <c r="I29" s="56"/>
      <c r="J29" s="56"/>
      <c r="K29" s="56"/>
      <c r="L29" s="56"/>
      <c r="M29" s="56"/>
    </row>
    <row r="30" spans="2:15" ht="32" customHeight="1" x14ac:dyDescent="0.2">
      <c r="B30" s="132">
        <v>3</v>
      </c>
      <c r="C30" s="141">
        <f>F20</f>
        <v>0</v>
      </c>
      <c r="D30" s="114">
        <f>F21</f>
        <v>0</v>
      </c>
      <c r="E30" s="142">
        <f t="shared" si="3"/>
        <v>0</v>
      </c>
      <c r="F30" s="178"/>
      <c r="G30" s="179"/>
      <c r="H30" s="180"/>
      <c r="I30" s="56"/>
      <c r="J30" s="56"/>
      <c r="K30" s="56"/>
      <c r="L30" s="56"/>
      <c r="M30" s="56"/>
    </row>
    <row r="31" spans="2:15" ht="32" customHeight="1" x14ac:dyDescent="0.2">
      <c r="B31" s="132">
        <v>4</v>
      </c>
      <c r="C31" s="141">
        <f>H20</f>
        <v>0</v>
      </c>
      <c r="D31" s="114">
        <f>H21</f>
        <v>0</v>
      </c>
      <c r="E31" s="142">
        <f t="shared" si="3"/>
        <v>0</v>
      </c>
      <c r="F31" s="178"/>
      <c r="G31" s="179"/>
      <c r="H31" s="180"/>
      <c r="I31" s="56"/>
      <c r="J31" s="56"/>
      <c r="K31" s="56"/>
      <c r="L31" s="56"/>
      <c r="M31" s="56"/>
    </row>
    <row r="32" spans="2:15" ht="31.25" customHeight="1" x14ac:dyDescent="0.2">
      <c r="B32" s="132">
        <v>5</v>
      </c>
      <c r="C32" s="141">
        <f>J20</f>
        <v>0</v>
      </c>
      <c r="D32" s="114">
        <f>J21</f>
        <v>0</v>
      </c>
      <c r="E32" s="142">
        <f t="shared" si="3"/>
        <v>0</v>
      </c>
      <c r="F32" s="178"/>
      <c r="G32" s="179"/>
      <c r="H32" s="180"/>
      <c r="I32" s="56"/>
      <c r="J32" s="56"/>
      <c r="K32" s="56"/>
      <c r="L32" s="56"/>
      <c r="M32" s="56"/>
    </row>
    <row r="33" spans="2:8" ht="31.25" customHeight="1" thickBot="1" x14ac:dyDescent="0.25">
      <c r="B33" s="133">
        <v>6</v>
      </c>
      <c r="C33" s="141">
        <f>L20</f>
        <v>0</v>
      </c>
      <c r="D33" s="114">
        <f>L21</f>
        <v>0</v>
      </c>
      <c r="E33" s="142">
        <f t="shared" si="3"/>
        <v>0</v>
      </c>
      <c r="F33" s="181"/>
      <c r="G33" s="182"/>
      <c r="H33" s="183"/>
    </row>
    <row r="34" spans="2:8" ht="31.25" customHeight="1" thickBot="1" x14ac:dyDescent="0.25">
      <c r="B34" s="134" t="s">
        <v>14</v>
      </c>
      <c r="C34" s="135">
        <f>SUM(C28:C33)</f>
        <v>0</v>
      </c>
      <c r="D34" s="136">
        <f>SUM(D28:D33)</f>
        <v>0</v>
      </c>
      <c r="E34" s="137">
        <f>SUM(E28:E33)</f>
        <v>0</v>
      </c>
      <c r="F34" s="138"/>
      <c r="G34" s="139"/>
      <c r="H34" s="140"/>
    </row>
    <row r="35" spans="2:8" ht="31.2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</sheetData>
  <sheetProtection algorithmName="SHA-512" hashValue="fSjpqcpicMJpVe/LdITQ7zYrCMN664NQgQ+FjprOmnVVYYoU2kXQnzlK9mltm7SonaF78JIOWVh7IsH6V8PsGw==" saltValue="0AzOx6BtPV/b+xzF2nfcZw==" spinCount="100000" sheet="1" selectLockedCells="1"/>
  <mergeCells count="63">
    <mergeCell ref="B26:H26"/>
    <mergeCell ref="B24:H24"/>
    <mergeCell ref="B7:M7"/>
    <mergeCell ref="D8:E8"/>
    <mergeCell ref="F8:G8"/>
    <mergeCell ref="H8:I8"/>
    <mergeCell ref="J8:K8"/>
    <mergeCell ref="L8:M8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1:M11"/>
    <mergeCell ref="N19:O19"/>
    <mergeCell ref="D14:E14"/>
    <mergeCell ref="F14:G14"/>
    <mergeCell ref="H14:I14"/>
    <mergeCell ref="J14:K14"/>
    <mergeCell ref="D19:E19"/>
    <mergeCell ref="F19:G19"/>
    <mergeCell ref="H19:I19"/>
    <mergeCell ref="J19:K19"/>
    <mergeCell ref="L19:M19"/>
    <mergeCell ref="B18:O18"/>
    <mergeCell ref="L14:M14"/>
    <mergeCell ref="N22:O22"/>
    <mergeCell ref="D20:E20"/>
    <mergeCell ref="F20:G20"/>
    <mergeCell ref="H20:I20"/>
    <mergeCell ref="N20:O20"/>
    <mergeCell ref="D21:E21"/>
    <mergeCell ref="F21:G21"/>
    <mergeCell ref="H21:I21"/>
    <mergeCell ref="N21:O21"/>
    <mergeCell ref="J20:K20"/>
    <mergeCell ref="J21:K21"/>
    <mergeCell ref="J22:K22"/>
    <mergeCell ref="L20:M20"/>
    <mergeCell ref="D13:E13"/>
    <mergeCell ref="L13:M13"/>
    <mergeCell ref="D22:E22"/>
    <mergeCell ref="F22:G22"/>
    <mergeCell ref="H22:I22"/>
    <mergeCell ref="L21:M21"/>
    <mergeCell ref="L22:M22"/>
    <mergeCell ref="J13:K13"/>
    <mergeCell ref="H13:I13"/>
    <mergeCell ref="F13:G1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18</vt:i4>
      </vt:variant>
    </vt:vector>
  </HeadingPairs>
  <TitlesOfParts>
    <vt:vector size="25" baseType="lpstr">
      <vt:lpstr>Listas_desplegables</vt:lpstr>
      <vt:lpstr>Solicitud recurso</vt:lpstr>
      <vt:lpstr>Desglose conceptos</vt:lpstr>
      <vt:lpstr>Captura factura</vt:lpstr>
      <vt:lpstr>Monitoreo FICOSEC</vt:lpstr>
      <vt:lpstr>Monitoreo COINVERSION</vt:lpstr>
      <vt:lpstr>Resumen de monitoreo</vt:lpstr>
      <vt:lpstr>'Monitoreo COINVERSION'!concepto</vt:lpstr>
      <vt:lpstr>'Resumen de monitoreo'!concepto</vt:lpstr>
      <vt:lpstr>concepto</vt:lpstr>
      <vt:lpstr>EQ</vt:lpstr>
      <vt:lpstr>'Monitoreo COINVERSION'!financiador</vt:lpstr>
      <vt:lpstr>financiador</vt:lpstr>
      <vt:lpstr>GA</vt:lpstr>
      <vt:lpstr>mes</vt:lpstr>
      <vt:lpstr>'Monitoreo COINVERSION'!objetivo</vt:lpstr>
      <vt:lpstr>'Resumen de monitoreo'!objetivo</vt:lpstr>
      <vt:lpstr>objetivo</vt:lpstr>
      <vt:lpstr>RM</vt:lpstr>
      <vt:lpstr>'Monitoreo COINVERSION'!tipo_de_gasto</vt:lpstr>
      <vt:lpstr>'Resumen de monitoreo'!tipo_de_gasto</vt:lpstr>
      <vt:lpstr>tipo_de_gasto</vt:lpstr>
      <vt:lpstr>TP</vt:lpstr>
      <vt:lpstr>'Monitoreo COINVERSION'!trimestre</vt:lpstr>
      <vt:lpstr>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2023-01-17T21:35:01Z</cp:lastPrinted>
  <dcterms:created xsi:type="dcterms:W3CDTF">2022-12-23T18:22:04Z</dcterms:created>
  <dcterms:modified xsi:type="dcterms:W3CDTF">2023-08-29T21:43:05Z</dcterms:modified>
</cp:coreProperties>
</file>